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USB01-SEC\Desktop\"/>
    </mc:Choice>
  </mc:AlternateContent>
  <xr:revisionPtr revIDLastSave="0" documentId="13_ncr:1_{693D7550-A184-4DA5-B8A3-50E7C983C436}" xr6:coauthVersionLast="36" xr6:coauthVersionMax="36" xr10:uidLastSave="{00000000-0000-0000-0000-000000000000}"/>
  <bookViews>
    <workbookView xWindow="240" yWindow="255" windowWidth="20115" windowHeight="7815" activeTab="1" xr2:uid="{00000000-000D-0000-FFFF-FFFF00000000}"/>
  </bookViews>
  <sheets>
    <sheet name="BKL" sheetId="1" r:id="rId1"/>
    <sheet name="RUMUS" sheetId="2" r:id="rId2"/>
    <sheet name="TANGGAL KL" sheetId="3" r:id="rId3"/>
    <sheet name="Sheet1" sheetId="4" r:id="rId4"/>
    <sheet name="NPD" sheetId="5" r:id="rId5"/>
    <sheet name="FORMAT BPB ETD" sheetId="6" r:id="rId6"/>
  </sheets>
  <calcPr calcId="191029"/>
</workbook>
</file>

<file path=xl/calcChain.xml><?xml version="1.0" encoding="utf-8"?>
<calcChain xmlns="http://schemas.openxmlformats.org/spreadsheetml/2006/main">
  <c r="E3" i="6" l="1"/>
  <c r="E4" i="6"/>
  <c r="E5" i="6"/>
  <c r="E6" i="6"/>
  <c r="E7" i="6"/>
  <c r="E8" i="6"/>
  <c r="E9" i="6"/>
  <c r="E10" i="6"/>
  <c r="E11" i="6"/>
  <c r="E12" i="6"/>
  <c r="E2" i="6"/>
  <c r="C3" i="1" l="1"/>
  <c r="F3" i="1" s="1"/>
  <c r="C4" i="1"/>
  <c r="F4" i="1" s="1"/>
  <c r="C5" i="1"/>
  <c r="F5" i="1" s="1"/>
  <c r="C6" i="1"/>
  <c r="F6" i="1" s="1"/>
  <c r="C7" i="1"/>
  <c r="F7" i="1" s="1"/>
  <c r="C8" i="1"/>
  <c r="F8" i="1" s="1"/>
  <c r="C9" i="1"/>
  <c r="F9" i="1" s="1"/>
  <c r="C10" i="1"/>
  <c r="F10" i="1" s="1"/>
  <c r="C11" i="1"/>
  <c r="F11" i="1" s="1"/>
  <c r="C12" i="1"/>
  <c r="F12" i="1" s="1"/>
  <c r="C13" i="1"/>
  <c r="F13" i="1" s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C32" i="1"/>
  <c r="F32" i="1" s="1"/>
  <c r="C33" i="1"/>
  <c r="F33" i="1" s="1"/>
  <c r="C34" i="1"/>
  <c r="F34" i="1" s="1"/>
  <c r="C35" i="1"/>
  <c r="F35" i="1" s="1"/>
  <c r="C36" i="1"/>
  <c r="F36" i="1" s="1"/>
  <c r="C37" i="1"/>
  <c r="F37" i="1" s="1"/>
  <c r="C38" i="1"/>
  <c r="F38" i="1" s="1"/>
  <c r="C39" i="1"/>
  <c r="F39" i="1" s="1"/>
  <c r="C40" i="1"/>
  <c r="F40" i="1" s="1"/>
  <c r="C41" i="1"/>
  <c r="F41" i="1" s="1"/>
  <c r="C42" i="1"/>
  <c r="F42" i="1" s="1"/>
  <c r="C43" i="1"/>
  <c r="F43" i="1" s="1"/>
  <c r="C44" i="1"/>
  <c r="F44" i="1" s="1"/>
  <c r="C45" i="1"/>
  <c r="F45" i="1" s="1"/>
  <c r="C46" i="1"/>
  <c r="F46" i="1" s="1"/>
  <c r="C47" i="1"/>
  <c r="F47" i="1" s="1"/>
  <c r="C48" i="1"/>
  <c r="F48" i="1" s="1"/>
  <c r="C49" i="1"/>
  <c r="F49" i="1" s="1"/>
  <c r="C50" i="1"/>
  <c r="F50" i="1" s="1"/>
  <c r="C51" i="1"/>
  <c r="F51" i="1" s="1"/>
  <c r="C52" i="1"/>
  <c r="F52" i="1" s="1"/>
  <c r="C53" i="1"/>
  <c r="F53" i="1" s="1"/>
  <c r="C54" i="1"/>
  <c r="F54" i="1" s="1"/>
  <c r="C55" i="1"/>
  <c r="F55" i="1" s="1"/>
  <c r="C56" i="1"/>
  <c r="F56" i="1" s="1"/>
  <c r="C57" i="1"/>
  <c r="F57" i="1" s="1"/>
  <c r="C58" i="1"/>
  <c r="F58" i="1" s="1"/>
  <c r="C59" i="1"/>
  <c r="F59" i="1" s="1"/>
  <c r="C60" i="1"/>
  <c r="F60" i="1" s="1"/>
  <c r="C61" i="1"/>
  <c r="F61" i="1" s="1"/>
  <c r="C62" i="1"/>
  <c r="F62" i="1" s="1"/>
  <c r="C63" i="1"/>
  <c r="F63" i="1" s="1"/>
  <c r="C64" i="1"/>
  <c r="F64" i="1" s="1"/>
  <c r="C65" i="1"/>
  <c r="F65" i="1" s="1"/>
  <c r="C66" i="1"/>
  <c r="F66" i="1" s="1"/>
  <c r="C67" i="1"/>
  <c r="F67" i="1" s="1"/>
  <c r="C68" i="1"/>
  <c r="F68" i="1" s="1"/>
  <c r="C69" i="1"/>
  <c r="F69" i="1" s="1"/>
  <c r="C70" i="1"/>
  <c r="F70" i="1" s="1"/>
  <c r="C71" i="1"/>
  <c r="F71" i="1" s="1"/>
  <c r="C72" i="1"/>
  <c r="F72" i="1" s="1"/>
  <c r="C73" i="1"/>
  <c r="F73" i="1" s="1"/>
  <c r="C74" i="1"/>
  <c r="F74" i="1" s="1"/>
  <c r="C75" i="1"/>
  <c r="F75" i="1" s="1"/>
  <c r="C76" i="1"/>
  <c r="F76" i="1" s="1"/>
  <c r="C77" i="1"/>
  <c r="F77" i="1" s="1"/>
  <c r="C78" i="1"/>
  <c r="F78" i="1" s="1"/>
  <c r="C79" i="1"/>
  <c r="F79" i="1" s="1"/>
  <c r="C80" i="1"/>
  <c r="F80" i="1" s="1"/>
  <c r="C81" i="1"/>
  <c r="F81" i="1" s="1"/>
  <c r="C82" i="1"/>
  <c r="F82" i="1" s="1"/>
  <c r="C83" i="1"/>
  <c r="F83" i="1" s="1"/>
  <c r="C84" i="1"/>
  <c r="F84" i="1" s="1"/>
  <c r="C85" i="1"/>
  <c r="F85" i="1" s="1"/>
  <c r="C86" i="1"/>
  <c r="F86" i="1" s="1"/>
  <c r="C87" i="1"/>
  <c r="F87" i="1" s="1"/>
  <c r="C88" i="1"/>
  <c r="F88" i="1" s="1"/>
  <c r="C89" i="1"/>
  <c r="F89" i="1" s="1"/>
  <c r="C90" i="1"/>
  <c r="F90" i="1" s="1"/>
  <c r="C91" i="1"/>
  <c r="F91" i="1" s="1"/>
  <c r="C92" i="1"/>
  <c r="F92" i="1" s="1"/>
  <c r="C93" i="1"/>
  <c r="F93" i="1" s="1"/>
  <c r="C94" i="1"/>
  <c r="F94" i="1" s="1"/>
  <c r="C95" i="1"/>
  <c r="F95" i="1" s="1"/>
  <c r="C96" i="1"/>
  <c r="F96" i="1" s="1"/>
  <c r="C97" i="1"/>
  <c r="F97" i="1" s="1"/>
  <c r="C98" i="1"/>
  <c r="F98" i="1" s="1"/>
  <c r="C99" i="1"/>
  <c r="F99" i="1" s="1"/>
  <c r="C100" i="1"/>
  <c r="F100" i="1" s="1"/>
  <c r="C2" i="1"/>
  <c r="F2" i="1" s="1"/>
  <c r="F3" i="6" l="1"/>
  <c r="F4" i="6"/>
  <c r="F5" i="6"/>
  <c r="F6" i="6"/>
  <c r="F7" i="6"/>
  <c r="F8" i="6"/>
  <c r="F9" i="6"/>
  <c r="F10" i="6"/>
  <c r="F11" i="6"/>
  <c r="F12" i="6"/>
  <c r="F2" i="6" l="1"/>
  <c r="F13" i="6" s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  <c r="O3" i="1" l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E18" i="1" l="1"/>
  <c r="E19" i="1"/>
  <c r="E20" i="1"/>
  <c r="E21" i="1"/>
  <c r="E22" i="1"/>
  <c r="E76" i="1"/>
  <c r="E80" i="1"/>
  <c r="E92" i="1"/>
  <c r="E96" i="1"/>
  <c r="E77" i="1"/>
  <c r="E78" i="1"/>
  <c r="E79" i="1"/>
  <c r="E81" i="1"/>
  <c r="E82" i="1"/>
  <c r="E83" i="1"/>
  <c r="E84" i="1"/>
  <c r="E85" i="1"/>
  <c r="E86" i="1"/>
  <c r="E87" i="1"/>
  <c r="E88" i="1"/>
  <c r="E89" i="1"/>
  <c r="E90" i="1"/>
  <c r="E91" i="1"/>
  <c r="E93" i="1"/>
  <c r="E94" i="1"/>
  <c r="E95" i="1"/>
  <c r="E97" i="1"/>
  <c r="E98" i="1"/>
  <c r="E99" i="1"/>
  <c r="E100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</calcChain>
</file>

<file path=xl/sharedStrings.xml><?xml version="1.0" encoding="utf-8"?>
<sst xmlns="http://schemas.openxmlformats.org/spreadsheetml/2006/main" count="116" uniqueCount="115">
  <si>
    <t>DOCNO</t>
  </si>
  <si>
    <t>SUPMAS</t>
  </si>
  <si>
    <t>PRODMAS</t>
  </si>
  <si>
    <t>DIV</t>
  </si>
  <si>
    <t>QTY</t>
  </si>
  <si>
    <t>PRICE</t>
  </si>
  <si>
    <t>GROSS</t>
  </si>
  <si>
    <t>TGL_PB</t>
  </si>
  <si>
    <t>STOCK</t>
  </si>
  <si>
    <t>PKM_AKH</t>
  </si>
  <si>
    <t>SHOP</t>
  </si>
  <si>
    <t>NAMASUP</t>
  </si>
  <si>
    <t>NAMAPLU</t>
  </si>
  <si>
    <t>NAMATOK</t>
  </si>
  <si>
    <t>CABANG</t>
  </si>
  <si>
    <t>TGL_KIRIM</t>
  </si>
  <si>
    <t>SATUAN</t>
  </si>
  <si>
    <t>PLU DC</t>
  </si>
  <si>
    <t>PLU IDM</t>
  </si>
  <si>
    <t>Nama Produk</t>
  </si>
  <si>
    <t>Ctn/Pcs</t>
  </si>
  <si>
    <t>B.PEPPER SAUSAGE BREAD 33</t>
  </si>
  <si>
    <t>BOULE (HOKAIDO) 15</t>
  </si>
  <si>
    <t>CHOCO FLAT 54</t>
  </si>
  <si>
    <t>CHOCO STRIPE 40</t>
  </si>
  <si>
    <t>CHOCO TOPPING PIE 40</t>
  </si>
  <si>
    <t>CREAM CHEESE TOP PIE 40</t>
  </si>
  <si>
    <t>DOUBLE CHEESE BREAD 48</t>
  </si>
  <si>
    <t>DURIAN PASTRY 36</t>
  </si>
  <si>
    <t>PISANG COKLAT 40</t>
  </si>
  <si>
    <t>POLO CHEESE 40</t>
  </si>
  <si>
    <t>POLO COKLAT 40</t>
  </si>
  <si>
    <t>POLO MOCHA 40</t>
  </si>
  <si>
    <t>POLO SUSU 40</t>
  </si>
  <si>
    <t>ROTI PANDAN KELAPA</t>
  </si>
  <si>
    <t>SA BOULE DOUGH</t>
  </si>
  <si>
    <t>SA BRIOCHE DOUGH</t>
  </si>
  <si>
    <t>SA BUTTER ROLL</t>
  </si>
  <si>
    <t>SA CHOCO STRIPE</t>
  </si>
  <si>
    <t>SA PASTRY DOUGH</t>
  </si>
  <si>
    <t>TUNA MAYO CORN 40</t>
  </si>
  <si>
    <t>WHITE ROLL 54</t>
  </si>
  <si>
    <t>BUTTER SHEET CROISSANT</t>
  </si>
  <si>
    <t>C003</t>
  </si>
  <si>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</si>
  <si>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</si>
  <si>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</si>
  <si>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</si>
  <si>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</si>
  <si>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</si>
  <si>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</si>
  <si>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</si>
  <si>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</si>
  <si>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</si>
  <si>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</si>
  <si>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</si>
  <si>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</si>
  <si>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</si>
  <si>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</si>
  <si>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</si>
  <si>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</si>
  <si>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</si>
  <si>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</si>
  <si>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</si>
  <si>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</si>
  <si>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D</t>
  </si>
  <si>
    <t>C002</t>
  </si>
  <si>
    <t>B001</t>
  </si>
  <si>
    <t>npd jakarta 1</t>
  </si>
  <si>
    <t>cs_edp@jkt.indomaret.co.id; 'edp_support_jkt1' &lt;edp_adm_support_1@jkt.indomaret.co.id&gt;</t>
  </si>
  <si>
    <t>SMOKED BEEF CROISSANT</t>
  </si>
  <si>
    <t>CHEESE CROISSANT</t>
  </si>
  <si>
    <t>No</t>
  </si>
  <si>
    <t>Kode Produk</t>
  </si>
  <si>
    <t>Jumlah pcs</t>
  </si>
  <si>
    <t>Harga (pcs)</t>
  </si>
  <si>
    <t>Total</t>
  </si>
  <si>
    <t>Total Keseluruhan</t>
  </si>
  <si>
    <t>CHOCOLATE CROISSANT</t>
  </si>
  <si>
    <t>APPLE PIE</t>
  </si>
  <si>
    <t>C004</t>
  </si>
  <si>
    <t>B600</t>
  </si>
  <si>
    <t>AMBON</t>
  </si>
  <si>
    <t>BALI</t>
  </si>
  <si>
    <t>Harga baru</t>
  </si>
  <si>
    <t>BUTTER CROISSANT</t>
  </si>
  <si>
    <t>MINI BUTTER CROISSANT 90</t>
  </si>
  <si>
    <t>B200</t>
  </si>
  <si>
    <t>CIKOKOL</t>
  </si>
  <si>
    <t>(NEW) BUTTER CROISSANT</t>
  </si>
  <si>
    <t>(NEW) BUTTER SHEET CROISSANT</t>
  </si>
  <si>
    <t>(NEW) CHEESE CROISSANT</t>
  </si>
  <si>
    <t>(NEW) CHOCOLATE CROISSANT</t>
  </si>
  <si>
    <t>(NEW) MINI BUTTER CROISSANT</t>
  </si>
  <si>
    <t>(NEW) SMOKED BEEF CROISSANT</t>
  </si>
  <si>
    <t>BABKA</t>
  </si>
  <si>
    <t>BIG SHEET CROISSANT</t>
  </si>
  <si>
    <t>CHICKEN SAUSAGE C.BREAD 32</t>
  </si>
  <si>
    <t>CHOCO CHEESE BUN</t>
  </si>
  <si>
    <t>PAIN AU CHOCOLATE</t>
  </si>
  <si>
    <t>PETITE PALMIER</t>
  </si>
  <si>
    <t>PINEAPPLE BUN 30</t>
  </si>
  <si>
    <t>ROTI TAWAR DOUBLE SOFT</t>
  </si>
  <si>
    <t>SA PIE</t>
  </si>
  <si>
    <t>SHEET BRIOCHE</t>
  </si>
  <si>
    <t>SOUR DOUGH</t>
  </si>
  <si>
    <t>WHITE ITALIAN</t>
  </si>
  <si>
    <t>WHOLE WHEAT ITALIAN</t>
  </si>
  <si>
    <t>POLO STRAWBERRY 40</t>
  </si>
  <si>
    <t>CROMBOLONI STRAWBERRY</t>
  </si>
  <si>
    <t>CHEESE STICK</t>
  </si>
  <si>
    <t>CROMBOLONI CHOCOLATE</t>
  </si>
  <si>
    <t>13/05/2024</t>
  </si>
  <si>
    <t>POLO CROISSANT MILK</t>
  </si>
  <si>
    <t>POLO CROISSANT STRAWBERRY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</si>
</sst>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1"/>
      <color rgb="FF000000"/>
      <name val="Calibri"/>
      <family val="2"/>
    </font>
    <font>
      <b/>
      <sz val="11"/>
      <color rgb="FF000000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5B8B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0" xfId="0" quotePrefix="1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zoomScale="85" zoomScaleNormal="85" workbookViewId="0">
      <selection activeCell="K20" sqref="K20"/>
    </sheetView>
  </sheetViews>
  <sheetFormatPr defaultRowHeight="15" x14ac:dyDescent="0.25"/>
  <cols>
    <col min="1" max="1" width="7.7109375" bestFit="1" customWidth="1"/>
    <col min="2" max="2" width="8.42578125" bestFit="1" customWidth="1"/>
    <col min="3" max="3" width="25" customWidth="1"/>
    <col min="4" max="4" width="27.140625" bestFit="1" customWidth="1"/>
    <col min="5" max="5" width="11.140625" customWidth="1"/>
    <col min="6" max="6" width="10.85546875" customWidth="1"/>
    <col min="7" max="7" width="6.85546875" bestFit="1" customWidth="1"/>
    <col min="8" max="8" width="10.7109375" bestFit="1" customWidth="1"/>
    <col min="10" max="10" width="10.5703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C2" t="e">
        <f>VLOOKUP(D2:D100,RUMUS!$B$2:$C$101,2,0)</f>
        <v>#N/A</v>
      </c>
      <c r="D2" s="9"/>
      <c r="E2" t="e">
        <f>F2*G2</f>
        <v>#N/A</v>
      </c>
      <c r="F2" t="e">
        <f>VLOOKUP(C2:C100,RUMUS!$C$2:$D$101,2,0)</f>
        <v>#N/A</v>
      </c>
      <c r="G2" s="8"/>
      <c r="H2" s="7" t="s">
        <v>112</v>
      </c>
    </row>
    <row r="3" spans="1:17" x14ac:dyDescent="0.25">
      <c r="C3" t="e">
        <f>VLOOKUP(D3:D101,RUMUS!$B$2:$C$101,2,0)</f>
        <v>#N/A</v>
      </c>
      <c r="D3" s="9"/>
      <c r="E3" t="e">
        <f t="shared" ref="E3:E66" si="0">F3*G3</f>
        <v>#N/A</v>
      </c>
      <c r="F3" t="e">
        <f>VLOOKUP(C3:C101,RUMUS!$C$2:$D$101,2,0)</f>
        <v>#N/A</v>
      </c>
      <c r="G3" s="8"/>
      <c r="H3" s="10" t="str">
        <f>H2</f>
        <v>13/05/2024</v>
      </c>
      <c r="K3">
        <f>K2</f>
        <v>0</v>
      </c>
      <c r="O3">
        <f>O2</f>
        <v>0</v>
      </c>
    </row>
    <row r="4" spans="1:17" x14ac:dyDescent="0.25">
      <c r="C4" t="e">
        <f>VLOOKUP(D4:D102,RUMUS!$B$2:$C$101,2,0)</f>
        <v>#N/A</v>
      </c>
      <c r="D4" s="9"/>
      <c r="E4" t="e">
        <f t="shared" si="0"/>
        <v>#N/A</v>
      </c>
      <c r="F4" t="e">
        <f>VLOOKUP(C4:C102,RUMUS!$C$2:$D$101,2,0)</f>
        <v>#N/A</v>
      </c>
      <c r="G4" s="8"/>
      <c r="H4" s="10" t="str">
        <f>H3</f>
        <v>13/05/2024</v>
      </c>
      <c r="K4">
        <f t="shared" ref="K4:K20" si="1">K3</f>
        <v>0</v>
      </c>
      <c r="O4">
        <f t="shared" ref="O4:O20" si="2">O3</f>
        <v>0</v>
      </c>
    </row>
    <row r="5" spans="1:17" x14ac:dyDescent="0.25">
      <c r="C5" t="e">
        <f>VLOOKUP(D5:D103,RUMUS!$B$2:$C$101,2,0)</f>
        <v>#N/A</v>
      </c>
      <c r="D5" s="9"/>
      <c r="E5" t="e">
        <f t="shared" si="0"/>
        <v>#N/A</v>
      </c>
      <c r="F5" t="e">
        <f>VLOOKUP(C5:C103,RUMUS!$C$2:$D$101,2,0)</f>
        <v>#N/A</v>
      </c>
      <c r="G5" s="8"/>
      <c r="H5" s="10" t="str">
        <f t="shared" ref="H5:H20" si="3">H4</f>
        <v>13/05/2024</v>
      </c>
      <c r="K5">
        <f t="shared" si="1"/>
        <v>0</v>
      </c>
      <c r="O5">
        <f t="shared" si="2"/>
        <v>0</v>
      </c>
    </row>
    <row r="6" spans="1:17" x14ac:dyDescent="0.25">
      <c r="C6" t="e">
        <f>VLOOKUP(D6:D104,RUMUS!$B$2:$C$101,2,0)</f>
        <v>#N/A</v>
      </c>
      <c r="D6" s="9"/>
      <c r="E6" t="e">
        <f t="shared" si="0"/>
        <v>#N/A</v>
      </c>
      <c r="F6" t="e">
        <f>VLOOKUP(C6:C104,RUMUS!$C$2:$D$101,2,0)</f>
        <v>#N/A</v>
      </c>
      <c r="G6" s="8"/>
      <c r="H6" s="10" t="str">
        <f t="shared" si="3"/>
        <v>13/05/2024</v>
      </c>
      <c r="K6">
        <f t="shared" si="1"/>
        <v>0</v>
      </c>
      <c r="O6">
        <f t="shared" si="2"/>
        <v>0</v>
      </c>
    </row>
    <row r="7" spans="1:17" x14ac:dyDescent="0.25">
      <c r="C7" t="e">
        <f>VLOOKUP(D7:D105,RUMUS!$B$2:$C$101,2,0)</f>
        <v>#N/A</v>
      </c>
      <c r="D7" s="9"/>
      <c r="E7" t="e">
        <f t="shared" si="0"/>
        <v>#N/A</v>
      </c>
      <c r="F7" t="e">
        <f>VLOOKUP(C7:C105,RUMUS!$C$2:$D$101,2,0)</f>
        <v>#N/A</v>
      </c>
      <c r="G7" s="8"/>
      <c r="H7" s="10" t="str">
        <f t="shared" si="3"/>
        <v>13/05/2024</v>
      </c>
      <c r="K7">
        <f t="shared" si="1"/>
        <v>0</v>
      </c>
      <c r="O7">
        <f t="shared" si="2"/>
        <v>0</v>
      </c>
    </row>
    <row r="8" spans="1:17" x14ac:dyDescent="0.25">
      <c r="C8" t="e">
        <f>VLOOKUP(D8:D106,RUMUS!$B$2:$C$101,2,0)</f>
        <v>#N/A</v>
      </c>
      <c r="D8" s="9"/>
      <c r="E8" t="e">
        <f t="shared" si="0"/>
        <v>#N/A</v>
      </c>
      <c r="F8" t="e">
        <f>VLOOKUP(C8:C106,RUMUS!$C$2:$D$101,2,0)</f>
        <v>#N/A</v>
      </c>
      <c r="G8" s="8"/>
      <c r="H8" s="10" t="str">
        <f t="shared" si="3"/>
        <v>13/05/2024</v>
      </c>
      <c r="K8">
        <f t="shared" si="1"/>
        <v>0</v>
      </c>
      <c r="O8">
        <f t="shared" si="2"/>
        <v>0</v>
      </c>
    </row>
    <row r="9" spans="1:17" x14ac:dyDescent="0.25">
      <c r="C9" t="e">
        <f>VLOOKUP(D9:D107,RUMUS!$B$2:$C$101,2,0)</f>
        <v>#N/A</v>
      </c>
      <c r="D9" s="9"/>
      <c r="E9" t="e">
        <f t="shared" si="0"/>
        <v>#N/A</v>
      </c>
      <c r="F9" t="e">
        <f>VLOOKUP(C9:C107,RUMUS!$C$2:$D$101,2,0)</f>
        <v>#N/A</v>
      </c>
      <c r="G9" s="8"/>
      <c r="H9" s="10" t="str">
        <f t="shared" si="3"/>
        <v>13/05/2024</v>
      </c>
      <c r="K9">
        <f t="shared" si="1"/>
        <v>0</v>
      </c>
      <c r="O9">
        <f t="shared" si="2"/>
        <v>0</v>
      </c>
    </row>
    <row r="10" spans="1:17" x14ac:dyDescent="0.25">
      <c r="C10" t="e">
        <f>VLOOKUP(D10:D108,RUMUS!$B$2:$C$101,2,0)</f>
        <v>#N/A</v>
      </c>
      <c r="D10" s="9"/>
      <c r="E10" t="e">
        <f t="shared" si="0"/>
        <v>#N/A</v>
      </c>
      <c r="F10" t="e">
        <f>VLOOKUP(C10:C108,RUMUS!$C$2:$D$101,2,0)</f>
        <v>#N/A</v>
      </c>
      <c r="G10" s="8"/>
      <c r="H10" s="10" t="str">
        <f t="shared" si="3"/>
        <v>13/05/2024</v>
      </c>
      <c r="K10">
        <f t="shared" si="1"/>
        <v>0</v>
      </c>
      <c r="O10">
        <f t="shared" si="2"/>
        <v>0</v>
      </c>
    </row>
    <row r="11" spans="1:17" x14ac:dyDescent="0.25">
      <c r="C11" t="e">
        <f>VLOOKUP(D11:D109,RUMUS!$B$2:$C$101,2,0)</f>
        <v>#N/A</v>
      </c>
      <c r="D11" s="9"/>
      <c r="E11" t="e">
        <f t="shared" si="0"/>
        <v>#N/A</v>
      </c>
      <c r="F11" t="e">
        <f>VLOOKUP(C11:C109,RUMUS!$C$2:$D$101,2,0)</f>
        <v>#N/A</v>
      </c>
      <c r="G11" s="8"/>
      <c r="H11" s="10" t="str">
        <f t="shared" si="3"/>
        <v>13/05/2024</v>
      </c>
      <c r="K11">
        <f t="shared" si="1"/>
        <v>0</v>
      </c>
      <c r="O11">
        <f t="shared" si="2"/>
        <v>0</v>
      </c>
    </row>
    <row r="12" spans="1:17" x14ac:dyDescent="0.25">
      <c r="C12" t="e">
        <f>VLOOKUP(D12:D110,RUMUS!$B$2:$C$101,2,0)</f>
        <v>#N/A</v>
      </c>
      <c r="D12" s="9"/>
      <c r="E12" t="e">
        <f t="shared" si="0"/>
        <v>#N/A</v>
      </c>
      <c r="F12" t="e">
        <f>VLOOKUP(C12:C110,RUMUS!$C$2:$D$101,2,0)</f>
        <v>#N/A</v>
      </c>
      <c r="G12" s="8"/>
      <c r="H12" s="10" t="str">
        <f t="shared" si="3"/>
        <v>13/05/2024</v>
      </c>
      <c r="K12">
        <f t="shared" si="1"/>
        <v>0</v>
      </c>
      <c r="O12">
        <f t="shared" si="2"/>
        <v>0</v>
      </c>
    </row>
    <row r="13" spans="1:17" x14ac:dyDescent="0.25">
      <c r="C13" t="e">
        <f>VLOOKUP(D13:D111,RUMUS!$B$2:$C$101,2,0)</f>
        <v>#N/A</v>
      </c>
      <c r="D13" s="9"/>
      <c r="E13" t="e">
        <f t="shared" si="0"/>
        <v>#N/A</v>
      </c>
      <c r="F13" t="e">
        <f>VLOOKUP(C13:C111,RUMUS!$C$2:$D$101,2,0)</f>
        <v>#N/A</v>
      </c>
      <c r="G13" s="8"/>
      <c r="H13" s="10" t="str">
        <f t="shared" si="3"/>
        <v>13/05/2024</v>
      </c>
      <c r="K13">
        <f t="shared" si="1"/>
        <v>0</v>
      </c>
      <c r="O13">
        <f t="shared" si="2"/>
        <v>0</v>
      </c>
    </row>
    <row r="14" spans="1:17" x14ac:dyDescent="0.25">
      <c r="C14" t="e">
        <f>VLOOKUP(D14:D112,RUMUS!$B$2:$C$101,2,0)</f>
        <v>#N/A</v>
      </c>
      <c r="D14" s="9"/>
      <c r="E14" t="e">
        <f t="shared" si="0"/>
        <v>#N/A</v>
      </c>
      <c r="F14" t="e">
        <f>VLOOKUP(C14:C112,RUMUS!$C$2:$D$101,2,0)</f>
        <v>#N/A</v>
      </c>
      <c r="G14" s="8"/>
      <c r="H14" s="10" t="str">
        <f t="shared" si="3"/>
        <v>13/05/2024</v>
      </c>
      <c r="K14">
        <f t="shared" si="1"/>
        <v>0</v>
      </c>
      <c r="O14">
        <f t="shared" si="2"/>
        <v>0</v>
      </c>
    </row>
    <row r="15" spans="1:17" x14ac:dyDescent="0.25">
      <c r="C15" t="e">
        <f>VLOOKUP(D15:D113,RUMUS!$B$2:$C$101,2,0)</f>
        <v>#N/A</v>
      </c>
      <c r="D15" s="9"/>
      <c r="E15" t="e">
        <f t="shared" si="0"/>
        <v>#N/A</v>
      </c>
      <c r="F15" t="e">
        <f>VLOOKUP(C15:C113,RUMUS!$C$2:$D$101,2,0)</f>
        <v>#N/A</v>
      </c>
      <c r="G15" s="8"/>
      <c r="H15" s="10" t="str">
        <f t="shared" si="3"/>
        <v>13/05/2024</v>
      </c>
      <c r="K15">
        <f t="shared" si="1"/>
        <v>0</v>
      </c>
      <c r="O15">
        <f t="shared" si="2"/>
        <v>0</v>
      </c>
    </row>
    <row r="16" spans="1:17" x14ac:dyDescent="0.25">
      <c r="C16" t="e">
        <f>VLOOKUP(D16:D114,RUMUS!$B$2:$C$101,2,0)</f>
        <v>#N/A</v>
      </c>
      <c r="D16" s="9"/>
      <c r="E16" t="e">
        <f t="shared" si="0"/>
        <v>#N/A</v>
      </c>
      <c r="F16" t="e">
        <f>VLOOKUP(C16:C114,RUMUS!$C$2:$D$101,2,0)</f>
        <v>#N/A</v>
      </c>
      <c r="G16" s="8"/>
      <c r="H16" s="10" t="str">
        <f t="shared" si="3"/>
        <v>13/05/2024</v>
      </c>
      <c r="K16">
        <f t="shared" si="1"/>
        <v>0</v>
      </c>
      <c r="O16">
        <f t="shared" si="2"/>
        <v>0</v>
      </c>
    </row>
    <row r="17" spans="3:15" x14ac:dyDescent="0.25">
      <c r="C17" t="e">
        <f>VLOOKUP(D17:D115,RUMUS!$B$2:$C$101,2,0)</f>
        <v>#N/A</v>
      </c>
      <c r="D17" s="9"/>
      <c r="E17" t="e">
        <f t="shared" si="0"/>
        <v>#N/A</v>
      </c>
      <c r="F17" t="e">
        <f>VLOOKUP(C17:C115,RUMUS!$C$2:$D$101,2,0)</f>
        <v>#N/A</v>
      </c>
      <c r="G17" s="8"/>
      <c r="H17" s="10" t="str">
        <f t="shared" si="3"/>
        <v>13/05/2024</v>
      </c>
      <c r="K17">
        <f t="shared" si="1"/>
        <v>0</v>
      </c>
      <c r="O17">
        <f t="shared" si="2"/>
        <v>0</v>
      </c>
    </row>
    <row r="18" spans="3:15" x14ac:dyDescent="0.25">
      <c r="C18" t="e">
        <f>VLOOKUP(D18:D116,RUMUS!$B$2:$C$101,2,0)</f>
        <v>#N/A</v>
      </c>
      <c r="D18" s="9"/>
      <c r="E18" t="e">
        <f t="shared" si="0"/>
        <v>#N/A</v>
      </c>
      <c r="F18" t="e">
        <f>VLOOKUP(C18:C116,RUMUS!$C$2:$D$101,2,0)</f>
        <v>#N/A</v>
      </c>
      <c r="G18" s="8"/>
      <c r="H18" s="10" t="str">
        <f t="shared" si="3"/>
        <v>13/05/2024</v>
      </c>
      <c r="K18">
        <f t="shared" si="1"/>
        <v>0</v>
      </c>
      <c r="O18">
        <f t="shared" si="2"/>
        <v>0</v>
      </c>
    </row>
    <row r="19" spans="3:15" x14ac:dyDescent="0.25">
      <c r="C19" t="e">
        <f>VLOOKUP(D19:D117,RUMUS!$B$2:$C$101,2,0)</f>
        <v>#N/A</v>
      </c>
      <c r="D19" s="9"/>
      <c r="E19" t="e">
        <f t="shared" si="0"/>
        <v>#N/A</v>
      </c>
      <c r="F19" t="e">
        <f>VLOOKUP(C19:C117,RUMUS!$C$2:$D$101,2,0)</f>
        <v>#N/A</v>
      </c>
      <c r="G19" s="8"/>
      <c r="H19" s="10" t="str">
        <f t="shared" si="3"/>
        <v>13/05/2024</v>
      </c>
      <c r="K19">
        <f t="shared" si="1"/>
        <v>0</v>
      </c>
      <c r="O19">
        <f t="shared" si="2"/>
        <v>0</v>
      </c>
    </row>
    <row r="20" spans="3:15" x14ac:dyDescent="0.25">
      <c r="C20" t="e">
        <f>VLOOKUP(D20:D118,RUMUS!$B$2:$C$101,2,0)</f>
        <v>#N/A</v>
      </c>
      <c r="D20" s="9"/>
      <c r="E20" t="e">
        <f t="shared" si="0"/>
        <v>#N/A</v>
      </c>
      <c r="F20" t="e">
        <f>VLOOKUP(C20:C118,RUMUS!$C$2:$D$101,2,0)</f>
        <v>#N/A</v>
      </c>
      <c r="G20" s="8"/>
      <c r="H20" s="10" t="str">
        <f t="shared" si="3"/>
        <v>13/05/2024</v>
      </c>
      <c r="K20">
        <f t="shared" si="1"/>
        <v>0</v>
      </c>
      <c r="O20">
        <f t="shared" si="2"/>
        <v>0</v>
      </c>
    </row>
    <row r="21" spans="3:15" x14ac:dyDescent="0.25">
      <c r="C21" t="e">
        <f>VLOOKUP(D21:D119,RUMUS!$B$2:$C$101,2,0)</f>
        <v>#N/A</v>
      </c>
      <c r="D21" s="9"/>
      <c r="E21" t="e">
        <f t="shared" si="0"/>
        <v>#N/A</v>
      </c>
      <c r="F21" t="e">
        <f>VLOOKUP(C21:C119,RUMUS!$C$2:$D$101,2,0)</f>
        <v>#N/A</v>
      </c>
      <c r="G21" s="8"/>
    </row>
    <row r="22" spans="3:15" x14ac:dyDescent="0.25">
      <c r="C22" t="e">
        <f>VLOOKUP(D22:D120,RUMUS!$B$2:$C$101,2,0)</f>
        <v>#N/A</v>
      </c>
      <c r="D22" s="9"/>
      <c r="E22" t="e">
        <f t="shared" si="0"/>
        <v>#N/A</v>
      </c>
      <c r="F22" t="e">
        <f>VLOOKUP(C22:C120,RUMUS!$C$2:$D$101,2,0)</f>
        <v>#N/A</v>
      </c>
      <c r="G22" s="8"/>
    </row>
    <row r="23" spans="3:15" x14ac:dyDescent="0.25">
      <c r="C23" t="e">
        <f>VLOOKUP(D23:D121,RUMUS!$B$2:$C$101,2,0)</f>
        <v>#N/A</v>
      </c>
      <c r="D23" s="9"/>
      <c r="E23" t="e">
        <f t="shared" si="0"/>
        <v>#N/A</v>
      </c>
      <c r="F23" t="e">
        <f>VLOOKUP(C23:C121,RUMUS!$C$2:$D$101,2,0)</f>
        <v>#N/A</v>
      </c>
    </row>
    <row r="24" spans="3:15" x14ac:dyDescent="0.25">
      <c r="C24" t="e">
        <f>VLOOKUP(D24:D122,RUMUS!$B$2:$C$101,2,0)</f>
        <v>#N/A</v>
      </c>
      <c r="D24" s="9"/>
      <c r="E24" t="e">
        <f t="shared" si="0"/>
        <v>#N/A</v>
      </c>
      <c r="F24" t="e">
        <f>VLOOKUP(C24:C122,RUMUS!$C$2:$D$101,2,0)</f>
        <v>#N/A</v>
      </c>
    </row>
    <row r="25" spans="3:15" x14ac:dyDescent="0.25">
      <c r="C25" t="e">
        <f>VLOOKUP(D25:D123,RUMUS!$B$2:$C$101,2,0)</f>
        <v>#N/A</v>
      </c>
      <c r="D25" s="9"/>
      <c r="E25" t="e">
        <f t="shared" si="0"/>
        <v>#N/A</v>
      </c>
      <c r="F25" t="e">
        <f>VLOOKUP(C25:C123,RUMUS!$C$2:$D$101,2,0)</f>
        <v>#N/A</v>
      </c>
    </row>
    <row r="26" spans="3:15" x14ac:dyDescent="0.25">
      <c r="C26" t="e">
        <f>VLOOKUP(D26:D124,RUMUS!$B$2:$C$101,2,0)</f>
        <v>#N/A</v>
      </c>
      <c r="D26" s="9"/>
      <c r="E26" t="e">
        <f t="shared" si="0"/>
        <v>#N/A</v>
      </c>
      <c r="F26" t="e">
        <f>VLOOKUP(C26:C124,RUMUS!$C$2:$D$101,2,0)</f>
        <v>#N/A</v>
      </c>
    </row>
    <row r="27" spans="3:15" x14ac:dyDescent="0.25">
      <c r="C27" t="e">
        <f>VLOOKUP(D27:D125,RUMUS!$B$2:$C$101,2,0)</f>
        <v>#N/A</v>
      </c>
      <c r="D27" s="9"/>
      <c r="E27" t="e">
        <f t="shared" si="0"/>
        <v>#N/A</v>
      </c>
      <c r="F27" t="e">
        <f>VLOOKUP(C27:C125,RUMUS!$C$2:$D$101,2,0)</f>
        <v>#N/A</v>
      </c>
    </row>
    <row r="28" spans="3:15" x14ac:dyDescent="0.25">
      <c r="C28" t="e">
        <f>VLOOKUP(D28:D126,RUMUS!$B$2:$C$101,2,0)</f>
        <v>#N/A</v>
      </c>
      <c r="D28" s="9"/>
      <c r="E28" t="e">
        <f t="shared" si="0"/>
        <v>#N/A</v>
      </c>
      <c r="F28" t="e">
        <f>VLOOKUP(C28:C126,RUMUS!$C$2:$D$101,2,0)</f>
        <v>#N/A</v>
      </c>
    </row>
    <row r="29" spans="3:15" x14ac:dyDescent="0.25">
      <c r="C29" t="e">
        <f>VLOOKUP(D29:D127,RUMUS!$B$2:$C$101,2,0)</f>
        <v>#N/A</v>
      </c>
      <c r="D29" s="9"/>
      <c r="E29" t="e">
        <f t="shared" si="0"/>
        <v>#N/A</v>
      </c>
      <c r="F29" t="e">
        <f>VLOOKUP(C29:C127,RUMUS!$C$2:$D$101,2,0)</f>
        <v>#N/A</v>
      </c>
    </row>
    <row r="30" spans="3:15" x14ac:dyDescent="0.25">
      <c r="C30" t="e">
        <f>VLOOKUP(D30:D128,RUMUS!$B$2:$C$101,2,0)</f>
        <v>#N/A</v>
      </c>
      <c r="D30" s="9"/>
      <c r="E30" t="e">
        <f t="shared" si="0"/>
        <v>#N/A</v>
      </c>
      <c r="F30" t="e">
        <f>VLOOKUP(C30:C128,RUMUS!$C$2:$D$101,2,0)</f>
        <v>#N/A</v>
      </c>
    </row>
    <row r="31" spans="3:15" x14ac:dyDescent="0.25">
      <c r="C31" t="e">
        <f>VLOOKUP(D31:D129,RUMUS!$B$2:$C$101,2,0)</f>
        <v>#N/A</v>
      </c>
      <c r="D31" s="9"/>
      <c r="E31" t="e">
        <f t="shared" si="0"/>
        <v>#N/A</v>
      </c>
      <c r="F31" t="e">
        <f>VLOOKUP(C31:C129,RUMUS!$C$2:$D$101,2,0)</f>
        <v>#N/A</v>
      </c>
    </row>
    <row r="32" spans="3:15" x14ac:dyDescent="0.25">
      <c r="C32" t="e">
        <f>VLOOKUP(D32:D130,RUMUS!$B$2:$C$101,2,0)</f>
        <v>#N/A</v>
      </c>
      <c r="D32" s="9"/>
      <c r="E32" t="e">
        <f t="shared" si="0"/>
        <v>#N/A</v>
      </c>
      <c r="F32" t="e">
        <f>VLOOKUP(C32:C130,RUMUS!$C$2:$D$101,2,0)</f>
        <v>#N/A</v>
      </c>
    </row>
    <row r="33" spans="3:6" x14ac:dyDescent="0.25">
      <c r="C33" t="e">
        <f>VLOOKUP(D33:D131,RUMUS!$B$2:$C$101,2,0)</f>
        <v>#N/A</v>
      </c>
      <c r="D33" s="9"/>
      <c r="E33" t="e">
        <f t="shared" si="0"/>
        <v>#N/A</v>
      </c>
      <c r="F33" t="e">
        <f>VLOOKUP(C33:C131,RUMUS!$C$2:$D$101,2,0)</f>
        <v>#N/A</v>
      </c>
    </row>
    <row r="34" spans="3:6" x14ac:dyDescent="0.25">
      <c r="C34" t="e">
        <f>VLOOKUP(D34:D132,RUMUS!$B$2:$C$101,2,0)</f>
        <v>#N/A</v>
      </c>
      <c r="D34" s="9"/>
      <c r="E34" t="e">
        <f t="shared" si="0"/>
        <v>#N/A</v>
      </c>
      <c r="F34" t="e">
        <f>VLOOKUP(C34:C132,RUMUS!$C$2:$D$101,2,0)</f>
        <v>#N/A</v>
      </c>
    </row>
    <row r="35" spans="3:6" x14ac:dyDescent="0.25">
      <c r="C35" t="e">
        <f>VLOOKUP(D35:D133,RUMUS!$B$2:$C$101,2,0)</f>
        <v>#N/A</v>
      </c>
      <c r="D35" s="9"/>
      <c r="E35" t="e">
        <f t="shared" si="0"/>
        <v>#N/A</v>
      </c>
      <c r="F35" t="e">
        <f>VLOOKUP(C35:C133,RUMUS!$C$2:$D$101,2,0)</f>
        <v>#N/A</v>
      </c>
    </row>
    <row r="36" spans="3:6" x14ac:dyDescent="0.25">
      <c r="C36" t="e">
        <f>VLOOKUP(D36:D134,RUMUS!$B$2:$C$101,2,0)</f>
        <v>#N/A</v>
      </c>
      <c r="D36" s="9"/>
      <c r="E36" t="e">
        <f t="shared" si="0"/>
        <v>#N/A</v>
      </c>
      <c r="F36" t="e">
        <f>VLOOKUP(C36:C134,RUMUS!$C$2:$D$101,2,0)</f>
        <v>#N/A</v>
      </c>
    </row>
    <row r="37" spans="3:6" x14ac:dyDescent="0.25">
      <c r="C37" t="e">
        <f>VLOOKUP(D37:D135,RUMUS!$B$2:$C$101,2,0)</f>
        <v>#N/A</v>
      </c>
      <c r="D37" s="9"/>
      <c r="E37" t="e">
        <f t="shared" si="0"/>
        <v>#N/A</v>
      </c>
      <c r="F37" t="e">
        <f>VLOOKUP(C37:C135,RUMUS!$C$2:$D$101,2,0)</f>
        <v>#N/A</v>
      </c>
    </row>
    <row r="38" spans="3:6" x14ac:dyDescent="0.25">
      <c r="C38" t="e">
        <f>VLOOKUP(D38:D136,RUMUS!$B$2:$C$101,2,0)</f>
        <v>#N/A</v>
      </c>
      <c r="D38" s="9"/>
      <c r="E38" t="e">
        <f t="shared" si="0"/>
        <v>#N/A</v>
      </c>
      <c r="F38" t="e">
        <f>VLOOKUP(C38:C136,RUMUS!$C$2:$D$101,2,0)</f>
        <v>#N/A</v>
      </c>
    </row>
    <row r="39" spans="3:6" x14ac:dyDescent="0.25">
      <c r="C39" t="e">
        <f>VLOOKUP(D39:D137,RUMUS!$B$2:$C$101,2,0)</f>
        <v>#N/A</v>
      </c>
      <c r="D39" s="9"/>
      <c r="E39" t="e">
        <f t="shared" si="0"/>
        <v>#N/A</v>
      </c>
      <c r="F39" t="e">
        <f>VLOOKUP(C39:C137,RUMUS!$C$2:$D$101,2,0)</f>
        <v>#N/A</v>
      </c>
    </row>
    <row r="40" spans="3:6" x14ac:dyDescent="0.25">
      <c r="C40" t="e">
        <f>VLOOKUP(D40:D138,RUMUS!$B$2:$C$101,2,0)</f>
        <v>#N/A</v>
      </c>
      <c r="D40" s="9"/>
      <c r="E40" t="e">
        <f t="shared" si="0"/>
        <v>#N/A</v>
      </c>
      <c r="F40" t="e">
        <f>VLOOKUP(C40:C138,RUMUS!$C$2:$D$101,2,0)</f>
        <v>#N/A</v>
      </c>
    </row>
    <row r="41" spans="3:6" x14ac:dyDescent="0.25">
      <c r="C41" t="e">
        <f>VLOOKUP(D41:D139,RUMUS!$B$2:$C$101,2,0)</f>
        <v>#N/A</v>
      </c>
      <c r="D41" s="9"/>
      <c r="E41" t="e">
        <f t="shared" si="0"/>
        <v>#N/A</v>
      </c>
      <c r="F41" t="e">
        <f>VLOOKUP(C41:C139,RUMUS!$C$2:$D$101,2,0)</f>
        <v>#N/A</v>
      </c>
    </row>
    <row r="42" spans="3:6" x14ac:dyDescent="0.25">
      <c r="C42" t="e">
        <f>VLOOKUP(D42:D140,RUMUS!$B$2:$C$101,2,0)</f>
        <v>#N/A</v>
      </c>
      <c r="D42" s="9"/>
      <c r="E42" t="e">
        <f t="shared" si="0"/>
        <v>#N/A</v>
      </c>
      <c r="F42" t="e">
        <f>VLOOKUP(C42:C140,RUMUS!$C$2:$D$101,2,0)</f>
        <v>#N/A</v>
      </c>
    </row>
    <row r="43" spans="3:6" x14ac:dyDescent="0.25">
      <c r="C43" t="e">
        <f>VLOOKUP(D43:D141,RUMUS!$B$2:$C$101,2,0)</f>
        <v>#N/A</v>
      </c>
      <c r="D43" s="9"/>
      <c r="E43" t="e">
        <f t="shared" si="0"/>
        <v>#N/A</v>
      </c>
      <c r="F43" t="e">
        <f>VLOOKUP(C43:C141,RUMUS!$C$2:$D$101,2,0)</f>
        <v>#N/A</v>
      </c>
    </row>
    <row r="44" spans="3:6" x14ac:dyDescent="0.25">
      <c r="C44" t="e">
        <f>VLOOKUP(D44:D142,RUMUS!$B$2:$C$101,2,0)</f>
        <v>#N/A</v>
      </c>
      <c r="D44" s="9"/>
      <c r="E44" t="e">
        <f t="shared" si="0"/>
        <v>#N/A</v>
      </c>
      <c r="F44" t="e">
        <f>VLOOKUP(C44:C142,RUMUS!$C$2:$D$101,2,0)</f>
        <v>#N/A</v>
      </c>
    </row>
    <row r="45" spans="3:6" x14ac:dyDescent="0.25">
      <c r="C45" t="e">
        <f>VLOOKUP(D45:D143,RUMUS!$B$2:$C$101,2,0)</f>
        <v>#N/A</v>
      </c>
      <c r="D45" s="9"/>
      <c r="E45" t="e">
        <f t="shared" si="0"/>
        <v>#N/A</v>
      </c>
      <c r="F45" t="e">
        <f>VLOOKUP(C45:C143,RUMUS!$C$2:$D$101,2,0)</f>
        <v>#N/A</v>
      </c>
    </row>
    <row r="46" spans="3:6" x14ac:dyDescent="0.25">
      <c r="C46" t="e">
        <f>VLOOKUP(D46:D144,RUMUS!$B$2:$C$101,2,0)</f>
        <v>#N/A</v>
      </c>
      <c r="D46" s="9"/>
      <c r="E46" t="e">
        <f t="shared" si="0"/>
        <v>#N/A</v>
      </c>
      <c r="F46" t="e">
        <f>VLOOKUP(C46:C144,RUMUS!$C$2:$D$101,2,0)</f>
        <v>#N/A</v>
      </c>
    </row>
    <row r="47" spans="3:6" x14ac:dyDescent="0.25">
      <c r="C47" t="e">
        <f>VLOOKUP(D47:D145,RUMUS!$B$2:$C$101,2,0)</f>
        <v>#N/A</v>
      </c>
      <c r="D47" s="9"/>
      <c r="E47" t="e">
        <f t="shared" si="0"/>
        <v>#N/A</v>
      </c>
      <c r="F47" t="e">
        <f>VLOOKUP(C47:C145,RUMUS!$C$2:$D$101,2,0)</f>
        <v>#N/A</v>
      </c>
    </row>
    <row r="48" spans="3:6" x14ac:dyDescent="0.25">
      <c r="C48" t="e">
        <f>VLOOKUP(D48:D146,RUMUS!$B$2:$C$101,2,0)</f>
        <v>#N/A</v>
      </c>
      <c r="D48" s="9"/>
      <c r="E48" t="e">
        <f t="shared" si="0"/>
        <v>#N/A</v>
      </c>
      <c r="F48" t="e">
        <f>VLOOKUP(C48:C146,RUMUS!$C$2:$D$101,2,0)</f>
        <v>#N/A</v>
      </c>
    </row>
    <row r="49" spans="3:6" x14ac:dyDescent="0.25">
      <c r="C49" t="e">
        <f>VLOOKUP(D49:D147,RUMUS!$B$2:$C$101,2,0)</f>
        <v>#N/A</v>
      </c>
      <c r="D49" s="9"/>
      <c r="E49" t="e">
        <f t="shared" si="0"/>
        <v>#N/A</v>
      </c>
      <c r="F49" t="e">
        <f>VLOOKUP(C49:C147,RUMUS!$C$2:$D$101,2,0)</f>
        <v>#N/A</v>
      </c>
    </row>
    <row r="50" spans="3:6" x14ac:dyDescent="0.25">
      <c r="C50" t="e">
        <f>VLOOKUP(D50:D148,RUMUS!$B$2:$C$101,2,0)</f>
        <v>#N/A</v>
      </c>
      <c r="D50" s="9"/>
      <c r="E50" t="e">
        <f t="shared" si="0"/>
        <v>#N/A</v>
      </c>
      <c r="F50" t="e">
        <f>VLOOKUP(C50:C148,RUMUS!$C$2:$D$101,2,0)</f>
        <v>#N/A</v>
      </c>
    </row>
    <row r="51" spans="3:6" x14ac:dyDescent="0.25">
      <c r="C51" t="e">
        <f>VLOOKUP(D51:D149,RUMUS!$B$2:$C$101,2,0)</f>
        <v>#N/A</v>
      </c>
      <c r="D51" s="9"/>
      <c r="E51" t="e">
        <f t="shared" si="0"/>
        <v>#N/A</v>
      </c>
      <c r="F51" t="e">
        <f>VLOOKUP(C51:C149,RUMUS!$C$2:$D$101,2,0)</f>
        <v>#N/A</v>
      </c>
    </row>
    <row r="52" spans="3:6" x14ac:dyDescent="0.25">
      <c r="C52" t="e">
        <f>VLOOKUP(D52:D150,RUMUS!$B$2:$C$101,2,0)</f>
        <v>#N/A</v>
      </c>
      <c r="D52" s="9"/>
      <c r="E52" t="e">
        <f t="shared" si="0"/>
        <v>#N/A</v>
      </c>
      <c r="F52" t="e">
        <f>VLOOKUP(C52:C150,RUMUS!$C$2:$D$101,2,0)</f>
        <v>#N/A</v>
      </c>
    </row>
    <row r="53" spans="3:6" x14ac:dyDescent="0.25">
      <c r="C53" t="e">
        <f>VLOOKUP(D53:D151,RUMUS!$B$2:$C$101,2,0)</f>
        <v>#N/A</v>
      </c>
      <c r="D53" s="9"/>
      <c r="E53" t="e">
        <f t="shared" si="0"/>
        <v>#N/A</v>
      </c>
      <c r="F53" t="e">
        <f>VLOOKUP(C53:C151,RUMUS!$C$2:$D$101,2,0)</f>
        <v>#N/A</v>
      </c>
    </row>
    <row r="54" spans="3:6" x14ac:dyDescent="0.25">
      <c r="C54" t="e">
        <f>VLOOKUP(D54:D152,RUMUS!$B$2:$C$101,2,0)</f>
        <v>#N/A</v>
      </c>
      <c r="D54" s="9"/>
      <c r="E54" t="e">
        <f t="shared" si="0"/>
        <v>#N/A</v>
      </c>
      <c r="F54" t="e">
        <f>VLOOKUP(C54:C152,RUMUS!$C$2:$D$101,2,0)</f>
        <v>#N/A</v>
      </c>
    </row>
    <row r="55" spans="3:6" x14ac:dyDescent="0.25">
      <c r="C55" t="e">
        <f>VLOOKUP(D55:D153,RUMUS!$B$2:$C$101,2,0)</f>
        <v>#N/A</v>
      </c>
      <c r="D55" s="9"/>
      <c r="E55" t="e">
        <f t="shared" si="0"/>
        <v>#N/A</v>
      </c>
      <c r="F55" t="e">
        <f>VLOOKUP(C55:C153,RUMUS!$C$2:$D$101,2,0)</f>
        <v>#N/A</v>
      </c>
    </row>
    <row r="56" spans="3:6" x14ac:dyDescent="0.25">
      <c r="C56" t="e">
        <f>VLOOKUP(D56:D154,RUMUS!$B$2:$C$101,2,0)</f>
        <v>#N/A</v>
      </c>
      <c r="D56" s="9"/>
      <c r="E56" t="e">
        <f t="shared" si="0"/>
        <v>#N/A</v>
      </c>
      <c r="F56" t="e">
        <f>VLOOKUP(C56:C154,RUMUS!$C$2:$D$101,2,0)</f>
        <v>#N/A</v>
      </c>
    </row>
    <row r="57" spans="3:6" x14ac:dyDescent="0.25">
      <c r="C57" t="e">
        <f>VLOOKUP(D57:D155,RUMUS!$B$2:$C$101,2,0)</f>
        <v>#N/A</v>
      </c>
      <c r="D57" s="9"/>
      <c r="E57" t="e">
        <f t="shared" si="0"/>
        <v>#N/A</v>
      </c>
      <c r="F57" t="e">
        <f>VLOOKUP(C57:C155,RUMUS!$C$2:$D$101,2,0)</f>
        <v>#N/A</v>
      </c>
    </row>
    <row r="58" spans="3:6" x14ac:dyDescent="0.25">
      <c r="C58" t="e">
        <f>VLOOKUP(D58:D156,RUMUS!$B$2:$C$101,2,0)</f>
        <v>#N/A</v>
      </c>
      <c r="D58" s="9"/>
      <c r="E58" t="e">
        <f t="shared" si="0"/>
        <v>#N/A</v>
      </c>
      <c r="F58" t="e">
        <f>VLOOKUP(C58:C156,RUMUS!$C$2:$D$101,2,0)</f>
        <v>#N/A</v>
      </c>
    </row>
    <row r="59" spans="3:6" x14ac:dyDescent="0.25">
      <c r="C59" t="e">
        <f>VLOOKUP(D59:D157,RUMUS!$B$2:$C$101,2,0)</f>
        <v>#N/A</v>
      </c>
      <c r="D59" s="9"/>
      <c r="E59" t="e">
        <f t="shared" si="0"/>
        <v>#N/A</v>
      </c>
      <c r="F59" t="e">
        <f>VLOOKUP(C59:C157,RUMUS!$C$2:$D$101,2,0)</f>
        <v>#N/A</v>
      </c>
    </row>
    <row r="60" spans="3:6" x14ac:dyDescent="0.25">
      <c r="C60" t="e">
        <f>VLOOKUP(D60:D158,RUMUS!$B$2:$C$101,2,0)</f>
        <v>#N/A</v>
      </c>
      <c r="D60" s="9"/>
      <c r="E60" t="e">
        <f t="shared" si="0"/>
        <v>#N/A</v>
      </c>
      <c r="F60" t="e">
        <f>VLOOKUP(C60:C158,RUMUS!$C$2:$D$101,2,0)</f>
        <v>#N/A</v>
      </c>
    </row>
    <row r="61" spans="3:6" x14ac:dyDescent="0.25">
      <c r="C61" t="e">
        <f>VLOOKUP(D61:D159,RUMUS!$B$2:$C$101,2,0)</f>
        <v>#N/A</v>
      </c>
      <c r="D61" s="9"/>
      <c r="E61" t="e">
        <f t="shared" si="0"/>
        <v>#N/A</v>
      </c>
      <c r="F61" t="e">
        <f>VLOOKUP(C61:C159,RUMUS!$C$2:$D$101,2,0)</f>
        <v>#N/A</v>
      </c>
    </row>
    <row r="62" spans="3:6" x14ac:dyDescent="0.25">
      <c r="C62" t="e">
        <f>VLOOKUP(D62:D160,RUMUS!$B$2:$C$101,2,0)</f>
        <v>#N/A</v>
      </c>
      <c r="D62" s="9"/>
      <c r="E62" t="e">
        <f t="shared" si="0"/>
        <v>#N/A</v>
      </c>
      <c r="F62" t="e">
        <f>VLOOKUP(C62:C160,RUMUS!$C$2:$D$101,2,0)</f>
        <v>#N/A</v>
      </c>
    </row>
    <row r="63" spans="3:6" x14ac:dyDescent="0.25">
      <c r="C63" t="e">
        <f>VLOOKUP(D63:D161,RUMUS!$B$2:$C$101,2,0)</f>
        <v>#N/A</v>
      </c>
      <c r="D63" s="9"/>
      <c r="E63" t="e">
        <f t="shared" si="0"/>
        <v>#N/A</v>
      </c>
      <c r="F63" t="e">
        <f>VLOOKUP(C63:C161,RUMUS!$C$2:$D$101,2,0)</f>
        <v>#N/A</v>
      </c>
    </row>
    <row r="64" spans="3:6" x14ac:dyDescent="0.25">
      <c r="C64" t="e">
        <f>VLOOKUP(D64:D162,RUMUS!$B$2:$C$101,2,0)</f>
        <v>#N/A</v>
      </c>
      <c r="D64" s="9"/>
      <c r="E64" t="e">
        <f t="shared" si="0"/>
        <v>#N/A</v>
      </c>
      <c r="F64" t="e">
        <f>VLOOKUP(C64:C162,RUMUS!$C$2:$D$101,2,0)</f>
        <v>#N/A</v>
      </c>
    </row>
    <row r="65" spans="3:6" x14ac:dyDescent="0.25">
      <c r="C65" t="e">
        <f>VLOOKUP(D65:D163,RUMUS!$B$2:$C$101,2,0)</f>
        <v>#N/A</v>
      </c>
      <c r="D65" s="9"/>
      <c r="E65" t="e">
        <f t="shared" si="0"/>
        <v>#N/A</v>
      </c>
      <c r="F65" t="e">
        <f>VLOOKUP(C65:C163,RUMUS!$C$2:$D$101,2,0)</f>
        <v>#N/A</v>
      </c>
    </row>
    <row r="66" spans="3:6" x14ac:dyDescent="0.25">
      <c r="C66" t="e">
        <f>VLOOKUP(D66:D164,RUMUS!$B$2:$C$101,2,0)</f>
        <v>#N/A</v>
      </c>
      <c r="D66" s="9"/>
      <c r="E66" t="e">
        <f t="shared" si="0"/>
        <v>#N/A</v>
      </c>
      <c r="F66" t="e">
        <f>VLOOKUP(C66:C164,RUMUS!$C$2:$D$101,2,0)</f>
        <v>#N/A</v>
      </c>
    </row>
    <row r="67" spans="3:6" x14ac:dyDescent="0.25">
      <c r="C67" t="e">
        <f>VLOOKUP(D67:D165,RUMUS!$B$2:$C$101,2,0)</f>
        <v>#N/A</v>
      </c>
      <c r="D67" s="9"/>
      <c r="E67" t="e">
        <f t="shared" ref="E67:E100" si="4">F67*G67</f>
        <v>#N/A</v>
      </c>
      <c r="F67" t="e">
        <f>VLOOKUP(C67:C165,RUMUS!$C$2:$D$101,2,0)</f>
        <v>#N/A</v>
      </c>
    </row>
    <row r="68" spans="3:6" x14ac:dyDescent="0.25">
      <c r="C68" t="e">
        <f>VLOOKUP(D68:D166,RUMUS!$B$2:$C$101,2,0)</f>
        <v>#N/A</v>
      </c>
      <c r="D68" s="9"/>
      <c r="E68" t="e">
        <f t="shared" si="4"/>
        <v>#N/A</v>
      </c>
      <c r="F68" t="e">
        <f>VLOOKUP(C68:C166,RUMUS!$C$2:$D$101,2,0)</f>
        <v>#N/A</v>
      </c>
    </row>
    <row r="69" spans="3:6" x14ac:dyDescent="0.25">
      <c r="C69" t="e">
        <f>VLOOKUP(D69:D167,RUMUS!$B$2:$C$101,2,0)</f>
        <v>#N/A</v>
      </c>
      <c r="D69" s="9"/>
      <c r="E69" t="e">
        <f t="shared" si="4"/>
        <v>#N/A</v>
      </c>
      <c r="F69" t="e">
        <f>VLOOKUP(C69:C167,RUMUS!$C$2:$D$101,2,0)</f>
        <v>#N/A</v>
      </c>
    </row>
    <row r="70" spans="3:6" x14ac:dyDescent="0.25">
      <c r="C70" t="e">
        <f>VLOOKUP(D70:D168,RUMUS!$B$2:$C$101,2,0)</f>
        <v>#N/A</v>
      </c>
      <c r="D70" s="9"/>
      <c r="E70" t="e">
        <f t="shared" si="4"/>
        <v>#N/A</v>
      </c>
      <c r="F70" t="e">
        <f>VLOOKUP(C70:C168,RUMUS!$C$2:$D$101,2,0)</f>
        <v>#N/A</v>
      </c>
    </row>
    <row r="71" spans="3:6" x14ac:dyDescent="0.25">
      <c r="C71" t="e">
        <f>VLOOKUP(D71:D169,RUMUS!$B$2:$C$101,2,0)</f>
        <v>#N/A</v>
      </c>
      <c r="D71" s="9"/>
      <c r="E71" t="e">
        <f t="shared" si="4"/>
        <v>#N/A</v>
      </c>
      <c r="F71" t="e">
        <f>VLOOKUP(C71:C169,RUMUS!$C$2:$D$101,2,0)</f>
        <v>#N/A</v>
      </c>
    </row>
    <row r="72" spans="3:6" x14ac:dyDescent="0.25">
      <c r="C72" t="e">
        <f>VLOOKUP(D72:D170,RUMUS!$B$2:$C$101,2,0)</f>
        <v>#N/A</v>
      </c>
      <c r="D72" s="9"/>
      <c r="E72" t="e">
        <f t="shared" si="4"/>
        <v>#N/A</v>
      </c>
      <c r="F72" t="e">
        <f>VLOOKUP(C72:C170,RUMUS!$C$2:$D$101,2,0)</f>
        <v>#N/A</v>
      </c>
    </row>
    <row r="73" spans="3:6" x14ac:dyDescent="0.25">
      <c r="C73" t="e">
        <f>VLOOKUP(D73:D171,RUMUS!$B$2:$C$101,2,0)</f>
        <v>#N/A</v>
      </c>
      <c r="D73" s="9"/>
      <c r="E73" t="e">
        <f t="shared" si="4"/>
        <v>#N/A</v>
      </c>
      <c r="F73" t="e">
        <f>VLOOKUP(C73:C171,RUMUS!$C$2:$D$101,2,0)</f>
        <v>#N/A</v>
      </c>
    </row>
    <row r="74" spans="3:6" x14ac:dyDescent="0.25">
      <c r="C74" t="e">
        <f>VLOOKUP(D74:D172,RUMUS!$B$2:$C$101,2,0)</f>
        <v>#N/A</v>
      </c>
      <c r="D74" s="9"/>
      <c r="E74" t="e">
        <f t="shared" si="4"/>
        <v>#N/A</v>
      </c>
      <c r="F74" t="e">
        <f>VLOOKUP(C74:C172,RUMUS!$C$2:$D$101,2,0)</f>
        <v>#N/A</v>
      </c>
    </row>
    <row r="75" spans="3:6" x14ac:dyDescent="0.25">
      <c r="C75" t="e">
        <f>VLOOKUP(D75:D173,RUMUS!$B$2:$C$101,2,0)</f>
        <v>#N/A</v>
      </c>
      <c r="D75" s="9"/>
      <c r="E75" t="e">
        <f t="shared" si="4"/>
        <v>#N/A</v>
      </c>
      <c r="F75" t="e">
        <f>VLOOKUP(C75:C173,RUMUS!$C$2:$D$101,2,0)</f>
        <v>#N/A</v>
      </c>
    </row>
    <row r="76" spans="3:6" x14ac:dyDescent="0.25">
      <c r="C76" t="e">
        <f>VLOOKUP(D76:D174,RUMUS!$B$2:$C$101,2,0)</f>
        <v>#N/A</v>
      </c>
      <c r="D76" s="9"/>
      <c r="E76" t="e">
        <f t="shared" si="4"/>
        <v>#N/A</v>
      </c>
      <c r="F76" t="e">
        <f>VLOOKUP(C76:C174,RUMUS!$C$2:$D$101,2,0)</f>
        <v>#N/A</v>
      </c>
    </row>
    <row r="77" spans="3:6" x14ac:dyDescent="0.25">
      <c r="C77" t="e">
        <f>VLOOKUP(D77:D175,RUMUS!$B$2:$C$101,2,0)</f>
        <v>#N/A</v>
      </c>
      <c r="D77" s="9"/>
      <c r="E77" t="e">
        <f t="shared" si="4"/>
        <v>#N/A</v>
      </c>
      <c r="F77" t="e">
        <f>VLOOKUP(C77:C175,RUMUS!$C$2:$D$101,2,0)</f>
        <v>#N/A</v>
      </c>
    </row>
    <row r="78" spans="3:6" x14ac:dyDescent="0.25">
      <c r="C78" t="e">
        <f>VLOOKUP(D78:D176,RUMUS!$B$2:$C$101,2,0)</f>
        <v>#N/A</v>
      </c>
      <c r="D78" s="9"/>
      <c r="E78" t="e">
        <f t="shared" si="4"/>
        <v>#N/A</v>
      </c>
      <c r="F78" t="e">
        <f>VLOOKUP(C78:C176,RUMUS!$C$2:$D$101,2,0)</f>
        <v>#N/A</v>
      </c>
    </row>
    <row r="79" spans="3:6" x14ac:dyDescent="0.25">
      <c r="C79" t="e">
        <f>VLOOKUP(D79:D177,RUMUS!$B$2:$C$101,2,0)</f>
        <v>#N/A</v>
      </c>
      <c r="D79" s="9"/>
      <c r="E79" t="e">
        <f t="shared" si="4"/>
        <v>#N/A</v>
      </c>
      <c r="F79" t="e">
        <f>VLOOKUP(C79:C177,RUMUS!$C$2:$D$101,2,0)</f>
        <v>#N/A</v>
      </c>
    </row>
    <row r="80" spans="3:6" x14ac:dyDescent="0.25">
      <c r="C80" t="e">
        <f>VLOOKUP(D80:D178,RUMUS!$B$2:$C$101,2,0)</f>
        <v>#N/A</v>
      </c>
      <c r="D80" s="9"/>
      <c r="E80" t="e">
        <f t="shared" si="4"/>
        <v>#N/A</v>
      </c>
      <c r="F80" t="e">
        <f>VLOOKUP(C80:C178,RUMUS!$C$2:$D$101,2,0)</f>
        <v>#N/A</v>
      </c>
    </row>
    <row r="81" spans="3:6" x14ac:dyDescent="0.25">
      <c r="C81" t="e">
        <f>VLOOKUP(D81:D179,RUMUS!$B$2:$C$101,2,0)</f>
        <v>#N/A</v>
      </c>
      <c r="D81" s="9"/>
      <c r="E81" t="e">
        <f t="shared" si="4"/>
        <v>#N/A</v>
      </c>
      <c r="F81" t="e">
        <f>VLOOKUP(C81:C179,RUMUS!$C$2:$D$101,2,0)</f>
        <v>#N/A</v>
      </c>
    </row>
    <row r="82" spans="3:6" x14ac:dyDescent="0.25">
      <c r="C82" t="e">
        <f>VLOOKUP(D82:D180,RUMUS!$B$2:$C$101,2,0)</f>
        <v>#N/A</v>
      </c>
      <c r="D82" s="9"/>
      <c r="E82" t="e">
        <f t="shared" si="4"/>
        <v>#N/A</v>
      </c>
      <c r="F82" t="e">
        <f>VLOOKUP(C82:C180,RUMUS!$C$2:$D$101,2,0)</f>
        <v>#N/A</v>
      </c>
    </row>
    <row r="83" spans="3:6" x14ac:dyDescent="0.25">
      <c r="C83" t="e">
        <f>VLOOKUP(D83:D181,RUMUS!$B$2:$C$101,2,0)</f>
        <v>#N/A</v>
      </c>
      <c r="D83" s="9"/>
      <c r="E83" t="e">
        <f t="shared" si="4"/>
        <v>#N/A</v>
      </c>
      <c r="F83" t="e">
        <f>VLOOKUP(C83:C181,RUMUS!$C$2:$D$101,2,0)</f>
        <v>#N/A</v>
      </c>
    </row>
    <row r="84" spans="3:6" x14ac:dyDescent="0.25">
      <c r="C84" t="e">
        <f>VLOOKUP(D84:D182,RUMUS!$B$2:$C$101,2,0)</f>
        <v>#N/A</v>
      </c>
      <c r="D84" s="9"/>
      <c r="E84" t="e">
        <f t="shared" si="4"/>
        <v>#N/A</v>
      </c>
      <c r="F84" t="e">
        <f>VLOOKUP(C84:C182,RUMUS!$C$2:$D$101,2,0)</f>
        <v>#N/A</v>
      </c>
    </row>
    <row r="85" spans="3:6" x14ac:dyDescent="0.25">
      <c r="C85" t="e">
        <f>VLOOKUP(D85:D183,RUMUS!$B$2:$C$101,2,0)</f>
        <v>#N/A</v>
      </c>
      <c r="D85" s="9"/>
      <c r="E85" t="e">
        <f t="shared" si="4"/>
        <v>#N/A</v>
      </c>
      <c r="F85" t="e">
        <f>VLOOKUP(C85:C183,RUMUS!$C$2:$D$101,2,0)</f>
        <v>#N/A</v>
      </c>
    </row>
    <row r="86" spans="3:6" x14ac:dyDescent="0.25">
      <c r="C86" t="e">
        <f>VLOOKUP(D86:D184,RUMUS!$B$2:$C$101,2,0)</f>
        <v>#N/A</v>
      </c>
      <c r="D86" s="9"/>
      <c r="E86" t="e">
        <f t="shared" si="4"/>
        <v>#N/A</v>
      </c>
      <c r="F86" t="e">
        <f>VLOOKUP(C86:C184,RUMUS!$C$2:$D$101,2,0)</f>
        <v>#N/A</v>
      </c>
    </row>
    <row r="87" spans="3:6" x14ac:dyDescent="0.25">
      <c r="C87" t="e">
        <f>VLOOKUP(D87:D185,RUMUS!$B$2:$C$101,2,0)</f>
        <v>#N/A</v>
      </c>
      <c r="D87" s="9"/>
      <c r="E87" t="e">
        <f t="shared" si="4"/>
        <v>#N/A</v>
      </c>
      <c r="F87" t="e">
        <f>VLOOKUP(C87:C185,RUMUS!$C$2:$D$101,2,0)</f>
        <v>#N/A</v>
      </c>
    </row>
    <row r="88" spans="3:6" x14ac:dyDescent="0.25">
      <c r="C88" t="e">
        <f>VLOOKUP(D88:D186,RUMUS!$B$2:$C$101,2,0)</f>
        <v>#N/A</v>
      </c>
      <c r="D88" s="9"/>
      <c r="E88" t="e">
        <f t="shared" si="4"/>
        <v>#N/A</v>
      </c>
      <c r="F88" t="e">
        <f>VLOOKUP(C88:C186,RUMUS!$C$2:$D$101,2,0)</f>
        <v>#N/A</v>
      </c>
    </row>
    <row r="89" spans="3:6" x14ac:dyDescent="0.25">
      <c r="C89" t="e">
        <f>VLOOKUP(D89:D187,RUMUS!$B$2:$C$101,2,0)</f>
        <v>#N/A</v>
      </c>
      <c r="D89" s="9"/>
      <c r="E89" t="e">
        <f t="shared" si="4"/>
        <v>#N/A</v>
      </c>
      <c r="F89" t="e">
        <f>VLOOKUP(C89:C187,RUMUS!$C$2:$D$101,2,0)</f>
        <v>#N/A</v>
      </c>
    </row>
    <row r="90" spans="3:6" x14ac:dyDescent="0.25">
      <c r="C90" t="e">
        <f>VLOOKUP(D90:D188,RUMUS!$B$2:$C$101,2,0)</f>
        <v>#N/A</v>
      </c>
      <c r="D90" s="9"/>
      <c r="E90" t="e">
        <f t="shared" si="4"/>
        <v>#N/A</v>
      </c>
      <c r="F90" t="e">
        <f>VLOOKUP(C90:C188,RUMUS!$C$2:$D$101,2,0)</f>
        <v>#N/A</v>
      </c>
    </row>
    <row r="91" spans="3:6" x14ac:dyDescent="0.25">
      <c r="C91" t="e">
        <f>VLOOKUP(D91:D189,RUMUS!$B$2:$C$101,2,0)</f>
        <v>#N/A</v>
      </c>
      <c r="D91" s="9"/>
      <c r="E91" t="e">
        <f t="shared" si="4"/>
        <v>#N/A</v>
      </c>
      <c r="F91" t="e">
        <f>VLOOKUP(C91:C189,RUMUS!$C$2:$D$101,2,0)</f>
        <v>#N/A</v>
      </c>
    </row>
    <row r="92" spans="3:6" x14ac:dyDescent="0.25">
      <c r="C92" t="e">
        <f>VLOOKUP(D92:D190,RUMUS!$B$2:$C$101,2,0)</f>
        <v>#N/A</v>
      </c>
      <c r="D92" s="9"/>
      <c r="E92" t="e">
        <f t="shared" si="4"/>
        <v>#N/A</v>
      </c>
      <c r="F92" t="e">
        <f>VLOOKUP(C92:C190,RUMUS!$C$2:$D$101,2,0)</f>
        <v>#N/A</v>
      </c>
    </row>
    <row r="93" spans="3:6" x14ac:dyDescent="0.25">
      <c r="C93" t="e">
        <f>VLOOKUP(D93:D191,RUMUS!$B$2:$C$101,2,0)</f>
        <v>#N/A</v>
      </c>
      <c r="D93" s="9"/>
      <c r="E93" t="e">
        <f t="shared" si="4"/>
        <v>#N/A</v>
      </c>
      <c r="F93" t="e">
        <f>VLOOKUP(C93:C191,RUMUS!$C$2:$D$101,2,0)</f>
        <v>#N/A</v>
      </c>
    </row>
    <row r="94" spans="3:6" x14ac:dyDescent="0.25">
      <c r="C94" t="e">
        <f>VLOOKUP(D94:D192,RUMUS!$B$2:$C$101,2,0)</f>
        <v>#N/A</v>
      </c>
      <c r="D94" s="9"/>
      <c r="E94" t="e">
        <f t="shared" si="4"/>
        <v>#N/A</v>
      </c>
      <c r="F94" t="e">
        <f>VLOOKUP(C94:C192,RUMUS!$C$2:$D$101,2,0)</f>
        <v>#N/A</v>
      </c>
    </row>
    <row r="95" spans="3:6" x14ac:dyDescent="0.25">
      <c r="C95" t="e">
        <f>VLOOKUP(D95:D193,RUMUS!$B$2:$C$101,2,0)</f>
        <v>#N/A</v>
      </c>
      <c r="D95" s="9"/>
      <c r="E95" t="e">
        <f t="shared" si="4"/>
        <v>#N/A</v>
      </c>
      <c r="F95" t="e">
        <f>VLOOKUP(C95:C193,RUMUS!$C$2:$D$101,2,0)</f>
        <v>#N/A</v>
      </c>
    </row>
    <row r="96" spans="3:6" x14ac:dyDescent="0.25">
      <c r="C96" t="e">
        <f>VLOOKUP(D96:D194,RUMUS!$B$2:$C$101,2,0)</f>
        <v>#N/A</v>
      </c>
      <c r="D96" s="9"/>
      <c r="E96" t="e">
        <f t="shared" si="4"/>
        <v>#N/A</v>
      </c>
      <c r="F96" t="e">
        <f>VLOOKUP(C96:C194,RUMUS!$C$2:$D$101,2,0)</f>
        <v>#N/A</v>
      </c>
    </row>
    <row r="97" spans="3:6" x14ac:dyDescent="0.25">
      <c r="C97" t="e">
        <f>VLOOKUP(D97:D195,RUMUS!$B$2:$C$101,2,0)</f>
        <v>#N/A</v>
      </c>
      <c r="D97" s="9"/>
      <c r="E97" t="e">
        <f t="shared" si="4"/>
        <v>#N/A</v>
      </c>
      <c r="F97" t="e">
        <f>VLOOKUP(C97:C195,RUMUS!$C$2:$D$101,2,0)</f>
        <v>#N/A</v>
      </c>
    </row>
    <row r="98" spans="3:6" x14ac:dyDescent="0.25">
      <c r="C98" t="e">
        <f>VLOOKUP(D98:D196,RUMUS!$B$2:$C$101,2,0)</f>
        <v>#N/A</v>
      </c>
      <c r="D98" s="9"/>
      <c r="E98" t="e">
        <f t="shared" si="4"/>
        <v>#N/A</v>
      </c>
      <c r="F98" t="e">
        <f>VLOOKUP(C98:C196,RUMUS!$C$2:$D$101,2,0)</f>
        <v>#N/A</v>
      </c>
    </row>
    <row r="99" spans="3:6" x14ac:dyDescent="0.25">
      <c r="C99" t="e">
        <f>VLOOKUP(D99:D197,RUMUS!$B$2:$C$101,2,0)</f>
        <v>#N/A</v>
      </c>
      <c r="D99" s="9"/>
      <c r="E99" t="e">
        <f t="shared" si="4"/>
        <v>#N/A</v>
      </c>
      <c r="F99" t="e">
        <f>VLOOKUP(C99:C197,RUMUS!$C$2:$D$101,2,0)</f>
        <v>#N/A</v>
      </c>
    </row>
    <row r="100" spans="3:6" x14ac:dyDescent="0.25">
      <c r="C100" t="e">
        <f>VLOOKUP(D100:D198,RUMUS!$B$2:$C$101,2,0)</f>
        <v>#N/A</v>
      </c>
      <c r="D100" s="9"/>
      <c r="E100" t="e">
        <f t="shared" si="4"/>
        <v>#N/A</v>
      </c>
      <c r="F100" t="e">
        <f>VLOOKUP(C100:C198,RUMUS!$C$2:$D$101,2,0)</f>
        <v>#N/A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Hati Hati Pilih Produknya" xr:uid="{00000000-0002-0000-0000-000000000000}">
          <x14:formula1>
            <xm:f>RUMUS!$B:$B</xm:f>
          </x14:formula1>
          <xm:sqref>D2:D100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4"/>
  <sheetViews>
    <sheetView tabSelected="1" topLeftCell="A37" workbookViewId="0">
      <selection activeCell="H51" sqref="H51"/>
    </sheetView>
  </sheetViews>
  <sheetFormatPr defaultRowHeight="15" x14ac:dyDescent="0.25"/>
  <cols>
    <col min="1" max="1" width="9" bestFit="1" customWidth="1"/>
    <col min="2" max="2" width="30.5703125" bestFit="1" customWidth="1"/>
    <col min="3" max="3" width="9" bestFit="1" customWidth="1"/>
    <col min="4" max="4" width="7.7109375" bestFit="1" customWidth="1"/>
    <col min="5" max="5" width="10.42578125" bestFit="1" customWidth="1"/>
  </cols>
  <sheetData>
    <row r="1" spans="1:5" x14ac:dyDescent="0.25">
      <c r="A1" s="1" t="s">
        <v>17</v>
      </c>
      <c r="B1" s="1" t="s">
        <v>19</v>
      </c>
      <c r="C1" s="1" t="s">
        <v>18</v>
      </c>
      <c r="D1" s="1" t="s">
        <v>20</v>
      </c>
      <c r="E1" s="1" t="s">
        <v>84</v>
      </c>
    </row>
    <row r="2" spans="1:5" x14ac:dyDescent="0.25">
      <c r="A2" s="4">
        <v>20131072</v>
      </c>
      <c r="B2" s="23" t="s">
        <v>89</v>
      </c>
      <c r="C2" s="4">
        <v>20131052</v>
      </c>
      <c r="D2" s="4">
        <v>36</v>
      </c>
      <c r="E2" s="26">
        <v>8400</v>
      </c>
    </row>
    <row r="3" spans="1:5" x14ac:dyDescent="0.25">
      <c r="A3" s="4">
        <v>10102217</v>
      </c>
      <c r="B3" s="23" t="s">
        <v>90</v>
      </c>
      <c r="C3" s="4">
        <v>10102217</v>
      </c>
      <c r="D3" s="4">
        <v>30</v>
      </c>
      <c r="E3" s="26">
        <v>14000</v>
      </c>
    </row>
    <row r="4" spans="1:5" x14ac:dyDescent="0.25">
      <c r="A4" s="4">
        <v>20131077</v>
      </c>
      <c r="B4" s="23" t="s">
        <v>91</v>
      </c>
      <c r="C4" s="4">
        <v>20131058</v>
      </c>
      <c r="D4" s="4">
        <v>24</v>
      </c>
      <c r="E4" s="26">
        <v>10000</v>
      </c>
    </row>
    <row r="5" spans="1:5" x14ac:dyDescent="0.25">
      <c r="A5" s="4">
        <v>20131074</v>
      </c>
      <c r="B5" s="23" t="s">
        <v>92</v>
      </c>
      <c r="C5" s="4">
        <v>20131055</v>
      </c>
      <c r="D5" s="4">
        <v>24</v>
      </c>
      <c r="E5" s="26">
        <v>10000</v>
      </c>
    </row>
    <row r="6" spans="1:5" x14ac:dyDescent="0.25">
      <c r="A6" s="4">
        <v>20131081</v>
      </c>
      <c r="B6" s="23" t="s">
        <v>93</v>
      </c>
      <c r="C6" s="4">
        <v>20131064</v>
      </c>
      <c r="D6" s="4">
        <v>90</v>
      </c>
      <c r="E6" s="26">
        <v>2500</v>
      </c>
    </row>
    <row r="7" spans="1:5" x14ac:dyDescent="0.25">
      <c r="A7" s="4">
        <v>20131079</v>
      </c>
      <c r="B7" s="23" t="s">
        <v>94</v>
      </c>
      <c r="C7" s="4">
        <v>20131061</v>
      </c>
      <c r="D7" s="4">
        <v>28</v>
      </c>
      <c r="E7" s="26">
        <v>10000</v>
      </c>
    </row>
    <row r="8" spans="1:5" x14ac:dyDescent="0.25">
      <c r="A8" s="4">
        <v>20119954</v>
      </c>
      <c r="B8" s="23" t="s">
        <v>79</v>
      </c>
      <c r="C8" s="4">
        <v>20119952</v>
      </c>
      <c r="D8" s="4">
        <v>40</v>
      </c>
      <c r="E8" s="26">
        <v>5100</v>
      </c>
    </row>
    <row r="9" spans="1:5" x14ac:dyDescent="0.25">
      <c r="A9" s="2">
        <v>20085459</v>
      </c>
      <c r="B9" s="3" t="s">
        <v>21</v>
      </c>
      <c r="C9" s="2">
        <v>20087466</v>
      </c>
      <c r="D9" s="2">
        <v>33</v>
      </c>
      <c r="E9" s="26">
        <v>5450</v>
      </c>
    </row>
    <row r="10" spans="1:5" x14ac:dyDescent="0.25">
      <c r="A10" s="4"/>
      <c r="B10" s="23" t="s">
        <v>95</v>
      </c>
      <c r="C10" s="4">
        <v>10102222</v>
      </c>
      <c r="D10" s="4">
        <v>12</v>
      </c>
      <c r="E10" s="26">
        <v>21000</v>
      </c>
    </row>
    <row r="11" spans="1:5" x14ac:dyDescent="0.25">
      <c r="A11" s="4"/>
      <c r="B11" s="23" t="s">
        <v>96</v>
      </c>
      <c r="C11" s="4">
        <v>10102230</v>
      </c>
      <c r="D11" s="4">
        <v>6</v>
      </c>
      <c r="E11" s="26">
        <v>95000</v>
      </c>
    </row>
    <row r="12" spans="1:5" x14ac:dyDescent="0.25">
      <c r="A12" s="2">
        <v>20082424</v>
      </c>
      <c r="B12" s="3" t="s">
        <v>22</v>
      </c>
      <c r="C12" s="2">
        <v>20084157</v>
      </c>
      <c r="D12" s="2">
        <v>15</v>
      </c>
      <c r="E12" s="26">
        <v>6300</v>
      </c>
    </row>
    <row r="13" spans="1:5" x14ac:dyDescent="0.25">
      <c r="A13" s="4">
        <v>20109802</v>
      </c>
      <c r="B13" s="23" t="s">
        <v>85</v>
      </c>
      <c r="C13" s="4">
        <v>20109802</v>
      </c>
      <c r="D13" s="4">
        <v>36</v>
      </c>
      <c r="E13" s="26">
        <v>6000</v>
      </c>
    </row>
    <row r="14" spans="1:5" x14ac:dyDescent="0.25">
      <c r="A14" s="25">
        <v>20120573</v>
      </c>
      <c r="B14" s="23" t="s">
        <v>42</v>
      </c>
      <c r="C14" s="4">
        <v>20109794</v>
      </c>
      <c r="D14" s="4">
        <v>30</v>
      </c>
      <c r="E14" s="26">
        <v>7800</v>
      </c>
    </row>
    <row r="15" spans="1:5" x14ac:dyDescent="0.25">
      <c r="A15" s="4">
        <v>20106018</v>
      </c>
      <c r="B15" s="23" t="s">
        <v>71</v>
      </c>
      <c r="C15" s="4">
        <v>20106017</v>
      </c>
      <c r="D15" s="5">
        <v>24</v>
      </c>
      <c r="E15" s="26">
        <v>8750</v>
      </c>
    </row>
    <row r="16" spans="1:5" x14ac:dyDescent="0.25">
      <c r="A16" s="4">
        <v>20127746</v>
      </c>
      <c r="B16" s="23" t="s">
        <v>97</v>
      </c>
      <c r="C16" s="4">
        <v>20127745</v>
      </c>
      <c r="D16" s="5">
        <v>32</v>
      </c>
      <c r="E16" s="27">
        <v>7200</v>
      </c>
    </row>
    <row r="17" spans="1:5" x14ac:dyDescent="0.25">
      <c r="A17" s="4">
        <v>20130924</v>
      </c>
      <c r="B17" s="23" t="s">
        <v>98</v>
      </c>
      <c r="C17" s="4">
        <v>20130923</v>
      </c>
      <c r="D17" s="4">
        <v>44</v>
      </c>
      <c r="E17" s="26">
        <v>5450</v>
      </c>
    </row>
    <row r="18" spans="1:5" x14ac:dyDescent="0.25">
      <c r="A18" s="2">
        <v>20078895</v>
      </c>
      <c r="B18" s="3" t="s">
        <v>23</v>
      </c>
      <c r="C18" s="2">
        <v>20073177</v>
      </c>
      <c r="D18" s="2">
        <v>54</v>
      </c>
      <c r="E18" s="26">
        <v>3550</v>
      </c>
    </row>
    <row r="19" spans="1:5" x14ac:dyDescent="0.25">
      <c r="A19" s="2">
        <v>20078886</v>
      </c>
      <c r="B19" s="3" t="s">
        <v>24</v>
      </c>
      <c r="C19" s="2">
        <v>20073168</v>
      </c>
      <c r="D19" s="2">
        <v>40</v>
      </c>
      <c r="E19" s="26">
        <v>5950</v>
      </c>
    </row>
    <row r="20" spans="1:5" x14ac:dyDescent="0.25">
      <c r="A20" s="2">
        <v>20078878</v>
      </c>
      <c r="B20" s="3" t="s">
        <v>25</v>
      </c>
      <c r="C20" s="2">
        <v>20078582</v>
      </c>
      <c r="D20" s="2">
        <v>40</v>
      </c>
      <c r="E20" s="26">
        <v>4900</v>
      </c>
    </row>
    <row r="21" spans="1:5" x14ac:dyDescent="0.25">
      <c r="A21" s="13">
        <v>20119182</v>
      </c>
      <c r="B21" s="13" t="s">
        <v>78</v>
      </c>
      <c r="C21" s="13">
        <v>20119180</v>
      </c>
      <c r="D21" s="5">
        <v>24</v>
      </c>
      <c r="E21" s="26">
        <v>8750</v>
      </c>
    </row>
    <row r="22" spans="1:5" x14ac:dyDescent="0.25">
      <c r="A22" s="2">
        <v>20078877</v>
      </c>
      <c r="B22" s="3" t="s">
        <v>26</v>
      </c>
      <c r="C22" s="2">
        <v>20078580</v>
      </c>
      <c r="D22" s="2">
        <v>40</v>
      </c>
      <c r="E22" s="26">
        <v>6450</v>
      </c>
    </row>
    <row r="23" spans="1:5" x14ac:dyDescent="0.25">
      <c r="A23" s="2">
        <v>20078884</v>
      </c>
      <c r="B23" s="3" t="s">
        <v>27</v>
      </c>
      <c r="C23" s="2">
        <v>20078594</v>
      </c>
      <c r="D23" s="2">
        <v>48</v>
      </c>
      <c r="E23" s="26">
        <v>5100</v>
      </c>
    </row>
    <row r="24" spans="1:5" x14ac:dyDescent="0.25">
      <c r="A24" s="2">
        <v>20088555</v>
      </c>
      <c r="B24" s="3" t="s">
        <v>28</v>
      </c>
      <c r="C24" s="2">
        <v>20088553</v>
      </c>
      <c r="D24" s="2">
        <v>36</v>
      </c>
      <c r="E24" s="26">
        <v>5350</v>
      </c>
    </row>
    <row r="25" spans="1:5" x14ac:dyDescent="0.25">
      <c r="A25" s="4">
        <v>20121305</v>
      </c>
      <c r="B25" s="23" t="s">
        <v>86</v>
      </c>
      <c r="C25" s="4">
        <v>20121949</v>
      </c>
      <c r="D25" s="4">
        <v>90</v>
      </c>
      <c r="E25" s="26">
        <v>2325</v>
      </c>
    </row>
    <row r="26" spans="1:5" x14ac:dyDescent="0.25">
      <c r="A26" s="4"/>
      <c r="B26" s="23" t="s">
        <v>99</v>
      </c>
      <c r="C26" s="4">
        <v>10102226</v>
      </c>
      <c r="D26" s="4">
        <v>28</v>
      </c>
      <c r="E26" s="26">
        <v>9900</v>
      </c>
    </row>
    <row r="27" spans="1:5" x14ac:dyDescent="0.25">
      <c r="A27" s="4"/>
      <c r="B27" s="23" t="s">
        <v>100</v>
      </c>
      <c r="C27" s="4">
        <v>10102218</v>
      </c>
      <c r="D27" s="4">
        <v>48</v>
      </c>
      <c r="E27" s="26">
        <v>6000</v>
      </c>
    </row>
    <row r="28" spans="1:5" x14ac:dyDescent="0.25">
      <c r="A28" s="13"/>
      <c r="B28" s="13" t="s">
        <v>101</v>
      </c>
      <c r="C28" s="13">
        <v>20125210</v>
      </c>
      <c r="D28" s="5">
        <v>30</v>
      </c>
      <c r="E28" s="27">
        <v>8500</v>
      </c>
    </row>
    <row r="29" spans="1:5" x14ac:dyDescent="0.25">
      <c r="A29" s="2">
        <v>20090959</v>
      </c>
      <c r="B29" s="3" t="s">
        <v>29</v>
      </c>
      <c r="C29" s="2">
        <v>20090957</v>
      </c>
      <c r="D29" s="2">
        <v>40</v>
      </c>
      <c r="E29" s="26">
        <v>5050</v>
      </c>
    </row>
    <row r="30" spans="1:5" x14ac:dyDescent="0.25">
      <c r="A30" s="2">
        <v>20082422</v>
      </c>
      <c r="B30" s="3" t="s">
        <v>30</v>
      </c>
      <c r="C30" s="2">
        <v>20084155</v>
      </c>
      <c r="D30" s="2">
        <v>40</v>
      </c>
      <c r="E30" s="26">
        <v>4700</v>
      </c>
    </row>
    <row r="31" spans="1:5" x14ac:dyDescent="0.25">
      <c r="A31" s="2">
        <v>20082421</v>
      </c>
      <c r="B31" s="3" t="s">
        <v>31</v>
      </c>
      <c r="C31" s="2">
        <v>20084153</v>
      </c>
      <c r="D31" s="2">
        <v>40</v>
      </c>
      <c r="E31" s="26">
        <v>4500</v>
      </c>
    </row>
    <row r="32" spans="1:5" x14ac:dyDescent="0.25">
      <c r="A32" s="2">
        <v>20094481</v>
      </c>
      <c r="B32" s="3" t="s">
        <v>32</v>
      </c>
      <c r="C32" s="2">
        <v>20094479</v>
      </c>
      <c r="D32" s="2">
        <v>40</v>
      </c>
      <c r="E32" s="26">
        <v>4850</v>
      </c>
    </row>
    <row r="33" spans="1:5" x14ac:dyDescent="0.25">
      <c r="A33" s="2">
        <v>20082423</v>
      </c>
      <c r="B33" s="3" t="s">
        <v>33</v>
      </c>
      <c r="C33" s="2">
        <v>20084154</v>
      </c>
      <c r="D33" s="2">
        <v>40</v>
      </c>
      <c r="E33" s="26">
        <v>4300</v>
      </c>
    </row>
    <row r="34" spans="1:5" x14ac:dyDescent="0.25">
      <c r="A34" s="2">
        <v>20133018</v>
      </c>
      <c r="B34" s="3" t="s">
        <v>108</v>
      </c>
      <c r="C34" s="2">
        <v>20133015</v>
      </c>
      <c r="D34" s="2">
        <v>40</v>
      </c>
      <c r="E34" s="26">
        <v>5250</v>
      </c>
    </row>
    <row r="35" spans="1:5" x14ac:dyDescent="0.25">
      <c r="A35" s="4">
        <v>20104106</v>
      </c>
      <c r="B35" s="6" t="s">
        <v>34</v>
      </c>
      <c r="C35" s="4">
        <v>20104104</v>
      </c>
      <c r="D35" s="5">
        <v>48</v>
      </c>
      <c r="E35" s="26">
        <v>4300</v>
      </c>
    </row>
    <row r="36" spans="1:5" x14ac:dyDescent="0.25">
      <c r="A36" s="4">
        <v>20132002</v>
      </c>
      <c r="B36" s="23" t="s">
        <v>102</v>
      </c>
      <c r="C36" s="4">
        <v>10102221</v>
      </c>
      <c r="D36" s="4">
        <v>40</v>
      </c>
      <c r="E36" s="26">
        <v>1750</v>
      </c>
    </row>
    <row r="37" spans="1:5" x14ac:dyDescent="0.25">
      <c r="A37" s="2">
        <v>20120570</v>
      </c>
      <c r="B37" s="3" t="s">
        <v>35</v>
      </c>
      <c r="C37" s="2">
        <v>10102214</v>
      </c>
      <c r="D37" s="2">
        <v>24</v>
      </c>
      <c r="E37" s="26">
        <v>4250</v>
      </c>
    </row>
    <row r="38" spans="1:5" x14ac:dyDescent="0.25">
      <c r="A38" s="2">
        <v>20120571</v>
      </c>
      <c r="B38" s="3" t="s">
        <v>36</v>
      </c>
      <c r="C38" s="2">
        <v>10102204</v>
      </c>
      <c r="D38" s="2">
        <v>48</v>
      </c>
      <c r="E38" s="26">
        <v>3450</v>
      </c>
    </row>
    <row r="39" spans="1:5" x14ac:dyDescent="0.25">
      <c r="A39" s="2">
        <v>20120572</v>
      </c>
      <c r="B39" s="3" t="s">
        <v>37</v>
      </c>
      <c r="C39" s="2">
        <v>10102206</v>
      </c>
      <c r="D39" s="2">
        <v>40</v>
      </c>
      <c r="E39" s="26">
        <v>2370</v>
      </c>
    </row>
    <row r="40" spans="1:5" x14ac:dyDescent="0.25">
      <c r="A40" s="2">
        <v>20120574</v>
      </c>
      <c r="B40" s="3" t="s">
        <v>38</v>
      </c>
      <c r="C40" s="2">
        <v>10102210</v>
      </c>
      <c r="D40" s="2">
        <v>8</v>
      </c>
      <c r="E40" s="26">
        <v>22000</v>
      </c>
    </row>
    <row r="41" spans="1:5" x14ac:dyDescent="0.25">
      <c r="A41" s="2">
        <v>20120569</v>
      </c>
      <c r="B41" s="3" t="s">
        <v>39</v>
      </c>
      <c r="C41" s="2">
        <v>10102106</v>
      </c>
      <c r="D41" s="2">
        <v>48</v>
      </c>
      <c r="E41" s="26">
        <v>3700</v>
      </c>
    </row>
    <row r="42" spans="1:5" x14ac:dyDescent="0.25">
      <c r="A42" s="4"/>
      <c r="B42" s="23" t="s">
        <v>103</v>
      </c>
      <c r="C42" s="4">
        <v>10102216</v>
      </c>
      <c r="D42" s="5">
        <v>80</v>
      </c>
      <c r="E42" s="27">
        <v>2900</v>
      </c>
    </row>
    <row r="43" spans="1:5" x14ac:dyDescent="0.25">
      <c r="A43" s="4"/>
      <c r="B43" s="23" t="s">
        <v>104</v>
      </c>
      <c r="C43" s="4">
        <v>10102219</v>
      </c>
      <c r="D43" s="4">
        <v>24</v>
      </c>
      <c r="E43" s="26">
        <v>9000</v>
      </c>
    </row>
    <row r="44" spans="1:5" x14ac:dyDescent="0.25">
      <c r="A44" s="4">
        <v>20106022</v>
      </c>
      <c r="B44" s="23" t="s">
        <v>70</v>
      </c>
      <c r="C44" s="4">
        <v>20106021</v>
      </c>
      <c r="D44" s="5">
        <v>28</v>
      </c>
      <c r="E44" s="26">
        <v>8750</v>
      </c>
    </row>
    <row r="45" spans="1:5" x14ac:dyDescent="0.25">
      <c r="A45" s="4"/>
      <c r="B45" s="23" t="s">
        <v>105</v>
      </c>
      <c r="C45" s="4">
        <v>10102231</v>
      </c>
      <c r="D45" s="4">
        <v>24</v>
      </c>
      <c r="E45" s="26">
        <v>6500</v>
      </c>
    </row>
    <row r="46" spans="1:5" x14ac:dyDescent="0.25">
      <c r="A46" s="2">
        <v>20078900</v>
      </c>
      <c r="B46" s="3" t="s">
        <v>40</v>
      </c>
      <c r="C46" s="2">
        <v>20073180</v>
      </c>
      <c r="D46" s="2">
        <v>40</v>
      </c>
      <c r="E46" s="26">
        <v>4900</v>
      </c>
    </row>
    <row r="47" spans="1:5" x14ac:dyDescent="0.25">
      <c r="A47" s="4"/>
      <c r="B47" s="23" t="s">
        <v>106</v>
      </c>
      <c r="C47" s="4">
        <v>10102229</v>
      </c>
      <c r="D47" s="4">
        <v>30</v>
      </c>
      <c r="E47" s="26">
        <v>4350</v>
      </c>
    </row>
    <row r="48" spans="1:5" x14ac:dyDescent="0.25">
      <c r="A48" s="2">
        <v>20078898</v>
      </c>
      <c r="B48" s="24" t="s">
        <v>41</v>
      </c>
      <c r="C48" s="2">
        <v>20084156</v>
      </c>
      <c r="D48" s="2">
        <v>54</v>
      </c>
      <c r="E48" s="26">
        <v>2000</v>
      </c>
    </row>
    <row r="49" spans="1:5" x14ac:dyDescent="0.25">
      <c r="A49" s="4"/>
      <c r="B49" s="23" t="s">
        <v>107</v>
      </c>
      <c r="C49" s="4">
        <v>10102228</v>
      </c>
      <c r="D49" s="4">
        <v>30</v>
      </c>
      <c r="E49" s="26">
        <v>4350</v>
      </c>
    </row>
    <row r="50" spans="1:5" x14ac:dyDescent="0.25">
      <c r="A50" s="13">
        <v>10102234</v>
      </c>
      <c r="B50" s="13" t="s">
        <v>109</v>
      </c>
      <c r="C50" s="13">
        <v>10102234</v>
      </c>
      <c r="D50" s="28">
        <v>60</v>
      </c>
      <c r="E50" s="28">
        <v>9300</v>
      </c>
    </row>
    <row r="51" spans="1:5" x14ac:dyDescent="0.25">
      <c r="A51" s="13">
        <v>10102232</v>
      </c>
      <c r="B51" s="13" t="s">
        <v>110</v>
      </c>
      <c r="C51" s="13">
        <v>10102232</v>
      </c>
      <c r="D51" s="28">
        <v>40</v>
      </c>
      <c r="E51" s="28">
        <v>9300</v>
      </c>
    </row>
    <row r="52" spans="1:5" x14ac:dyDescent="0.25">
      <c r="A52" s="13">
        <v>10102233</v>
      </c>
      <c r="B52" s="13" t="s">
        <v>111</v>
      </c>
      <c r="C52" s="13">
        <v>10102233</v>
      </c>
      <c r="D52" s="28">
        <v>48</v>
      </c>
      <c r="E52" s="28">
        <v>8350</v>
      </c>
    </row>
    <row r="53" spans="1:5" x14ac:dyDescent="0.25">
      <c r="A53" s="13"/>
      <c r="B53" s="13" t="s">
        <v>113</v>
      </c>
      <c r="C53" s="13">
        <v>20134730</v>
      </c>
      <c r="D53" s="28">
        <v>28</v>
      </c>
      <c r="E53" s="28">
        <v>9500</v>
      </c>
    </row>
    <row r="54" spans="1:5" x14ac:dyDescent="0.25">
      <c r="A54" s="13"/>
      <c r="B54" s="13" t="s">
        <v>114</v>
      </c>
      <c r="C54" s="13">
        <v>20134729</v>
      </c>
      <c r="D54" s="28">
        <v>28</v>
      </c>
      <c r="E54" s="28">
        <v>9500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topLeftCell="A16" workbookViewId="0">
      <selection activeCell="B20" sqref="B20"/>
    </sheetView>
  </sheetViews>
  <sheetFormatPr defaultRowHeight="15" x14ac:dyDescent="0.25"/>
  <sheetData>
    <row r="1" spans="1:2" x14ac:dyDescent="0.25">
      <c r="A1" s="12">
        <v>1</v>
      </c>
      <c r="B1" s="11">
        <v>1</v>
      </c>
    </row>
    <row r="2" spans="1:2" x14ac:dyDescent="0.25">
      <c r="A2" s="12">
        <v>2</v>
      </c>
      <c r="B2" s="11">
        <v>2</v>
      </c>
    </row>
    <row r="3" spans="1:2" x14ac:dyDescent="0.25">
      <c r="A3" s="12">
        <v>3</v>
      </c>
      <c r="B3" s="11">
        <v>3</v>
      </c>
    </row>
    <row r="4" spans="1:2" x14ac:dyDescent="0.25">
      <c r="A4" s="12">
        <v>4</v>
      </c>
      <c r="B4" s="11">
        <v>4</v>
      </c>
    </row>
    <row r="5" spans="1:2" x14ac:dyDescent="0.25">
      <c r="A5" s="12">
        <v>5</v>
      </c>
      <c r="B5" s="11">
        <v>5</v>
      </c>
    </row>
    <row r="6" spans="1:2" x14ac:dyDescent="0.25">
      <c r="A6" s="12">
        <v>6</v>
      </c>
      <c r="B6" s="11">
        <v>6</v>
      </c>
    </row>
    <row r="7" spans="1:2" x14ac:dyDescent="0.25">
      <c r="A7" s="12">
        <v>7</v>
      </c>
      <c r="B7" s="11">
        <v>7</v>
      </c>
    </row>
    <row r="8" spans="1:2" x14ac:dyDescent="0.25">
      <c r="A8" s="12">
        <v>8</v>
      </c>
      <c r="B8" s="11">
        <v>8</v>
      </c>
    </row>
    <row r="9" spans="1:2" x14ac:dyDescent="0.25">
      <c r="A9" s="12">
        <v>9</v>
      </c>
      <c r="B9" s="11">
        <v>9</v>
      </c>
    </row>
    <row r="10" spans="1:2" x14ac:dyDescent="0.25">
      <c r="A10" s="12">
        <v>10</v>
      </c>
      <c r="B10" s="11" t="s">
        <v>44</v>
      </c>
    </row>
    <row r="11" spans="1:2" x14ac:dyDescent="0.25">
      <c r="A11" s="12">
        <v>11</v>
      </c>
      <c r="B11" s="11" t="s">
        <v>45</v>
      </c>
    </row>
    <row r="12" spans="1:2" x14ac:dyDescent="0.25">
      <c r="A12" s="12">
        <v>12</v>
      </c>
      <c r="B12" s="11" t="s">
        <v>46</v>
      </c>
    </row>
    <row r="13" spans="1:2" x14ac:dyDescent="0.25">
      <c r="A13" s="12">
        <v>13</v>
      </c>
      <c r="B13" s="11" t="s">
        <v>65</v>
      </c>
    </row>
    <row r="14" spans="1:2" x14ac:dyDescent="0.25">
      <c r="A14" s="12">
        <v>14</v>
      </c>
      <c r="B14" s="11" t="s">
        <v>47</v>
      </c>
    </row>
    <row r="15" spans="1:2" x14ac:dyDescent="0.25">
      <c r="A15" s="12">
        <v>15</v>
      </c>
      <c r="B15" s="11" t="s">
        <v>48</v>
      </c>
    </row>
    <row r="16" spans="1:2" x14ac:dyDescent="0.25">
      <c r="A16" s="12">
        <v>16</v>
      </c>
      <c r="B16" s="11" t="s">
        <v>49</v>
      </c>
    </row>
    <row r="17" spans="1:2" x14ac:dyDescent="0.25">
      <c r="A17" s="12">
        <v>17</v>
      </c>
      <c r="B17" s="11" t="s">
        <v>50</v>
      </c>
    </row>
    <row r="18" spans="1:2" x14ac:dyDescent="0.25">
      <c r="A18" s="12">
        <v>18</v>
      </c>
      <c r="B18" s="11" t="s">
        <v>51</v>
      </c>
    </row>
    <row r="19" spans="1:2" x14ac:dyDescent="0.25">
      <c r="A19" s="12">
        <v>19</v>
      </c>
      <c r="B19" s="11" t="s">
        <v>52</v>
      </c>
    </row>
    <row r="20" spans="1:2" x14ac:dyDescent="0.25">
      <c r="A20" s="12">
        <v>20</v>
      </c>
      <c r="B20" s="11" t="s">
        <v>53</v>
      </c>
    </row>
    <row r="21" spans="1:2" x14ac:dyDescent="0.25">
      <c r="A21" s="12">
        <v>21</v>
      </c>
      <c r="B21" s="11" t="s">
        <v>54</v>
      </c>
    </row>
    <row r="22" spans="1:2" x14ac:dyDescent="0.25">
      <c r="A22" s="12">
        <v>22</v>
      </c>
      <c r="B22" s="11" t="s">
        <v>55</v>
      </c>
    </row>
    <row r="23" spans="1:2" x14ac:dyDescent="0.25">
      <c r="A23" s="12">
        <v>23</v>
      </c>
      <c r="B23" s="11" t="s">
        <v>56</v>
      </c>
    </row>
    <row r="24" spans="1:2" x14ac:dyDescent="0.25">
      <c r="A24" s="12">
        <v>24</v>
      </c>
      <c r="B24" s="11" t="s">
        <v>57</v>
      </c>
    </row>
    <row r="25" spans="1:2" x14ac:dyDescent="0.25">
      <c r="A25" s="12">
        <v>25</v>
      </c>
      <c r="B25" s="11" t="s">
        <v>58</v>
      </c>
    </row>
    <row r="26" spans="1:2" x14ac:dyDescent="0.25">
      <c r="A26" s="12">
        <v>26</v>
      </c>
      <c r="B26" s="11" t="s">
        <v>59</v>
      </c>
    </row>
    <row r="27" spans="1:2" x14ac:dyDescent="0.25">
      <c r="A27" s="12">
        <v>27</v>
      </c>
      <c r="B27" s="11" t="s">
        <v>60</v>
      </c>
    </row>
    <row r="28" spans="1:2" x14ac:dyDescent="0.25">
      <c r="A28" s="12">
        <v>28</v>
      </c>
      <c r="B28" s="11" t="s">
        <v>61</v>
      </c>
    </row>
    <row r="29" spans="1:2" x14ac:dyDescent="0.25">
      <c r="A29" s="12">
        <v>29</v>
      </c>
      <c r="B29" s="11" t="s">
        <v>62</v>
      </c>
    </row>
    <row r="30" spans="1:2" x14ac:dyDescent="0.25">
      <c r="A30" s="12">
        <v>30</v>
      </c>
      <c r="B30" s="11" t="s">
        <v>63</v>
      </c>
    </row>
    <row r="31" spans="1:2" x14ac:dyDescent="0.25">
      <c r="A31" s="12">
        <v>31</v>
      </c>
      <c r="B31" s="11" t="s">
        <v>64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"/>
  <sheetViews>
    <sheetView workbookViewId="0">
      <selection activeCell="J11" sqref="J11"/>
    </sheetView>
  </sheetViews>
  <sheetFormatPr defaultRowHeight="15" x14ac:dyDescent="0.25"/>
  <sheetData>
    <row r="1" spans="1:3" x14ac:dyDescent="0.25">
      <c r="A1" s="8" t="s">
        <v>66</v>
      </c>
      <c r="B1" s="8" t="s">
        <v>67</v>
      </c>
      <c r="C1" t="s">
        <v>83</v>
      </c>
    </row>
    <row r="2" spans="1:3" x14ac:dyDescent="0.25">
      <c r="A2" s="8" t="s">
        <v>80</v>
      </c>
      <c r="B2" s="8" t="s">
        <v>81</v>
      </c>
      <c r="C2" t="s">
        <v>82</v>
      </c>
    </row>
    <row r="3" spans="1:3" x14ac:dyDescent="0.25">
      <c r="A3" t="s">
        <v>43</v>
      </c>
      <c r="B3" t="s">
        <v>87</v>
      </c>
      <c r="C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D26" sqref="D26"/>
    </sheetView>
  </sheetViews>
  <sheetFormatPr defaultRowHeight="15" x14ac:dyDescent="0.25"/>
  <cols>
    <col min="1" max="1" width="12.28515625" bestFit="1" customWidth="1"/>
  </cols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"/>
  <sheetViews>
    <sheetView workbookViewId="0">
      <selection activeCell="A13" sqref="A13:XFD13"/>
    </sheetView>
  </sheetViews>
  <sheetFormatPr defaultRowHeight="15" x14ac:dyDescent="0.25"/>
  <cols>
    <col min="1" max="1" width="4.7109375" customWidth="1"/>
    <col min="2" max="2" width="11.42578125" customWidth="1"/>
    <col min="3" max="3" width="29.28515625" customWidth="1"/>
    <col min="4" max="4" width="12.140625" customWidth="1"/>
    <col min="5" max="5" width="12.5703125" customWidth="1"/>
    <col min="6" max="6" width="13.140625" customWidth="1"/>
  </cols>
  <sheetData>
    <row r="1" spans="1:11" ht="32.25" thickBot="1" x14ac:dyDescent="0.3">
      <c r="A1" s="14" t="s">
        <v>72</v>
      </c>
      <c r="B1" s="15" t="s">
        <v>73</v>
      </c>
      <c r="C1" s="15" t="s">
        <v>19</v>
      </c>
      <c r="D1" s="15" t="s">
        <v>74</v>
      </c>
      <c r="E1" s="15" t="s">
        <v>75</v>
      </c>
      <c r="F1" s="15" t="s">
        <v>76</v>
      </c>
    </row>
    <row r="2" spans="1:11" ht="16.5" thickBot="1" x14ac:dyDescent="0.3">
      <c r="A2" s="22">
        <v>1</v>
      </c>
      <c r="B2" s="16"/>
      <c r="C2" s="17"/>
      <c r="D2" s="18"/>
      <c r="E2" s="19" t="e">
        <f>VLOOKUP(C2:C12,RUMUS!$B$2:$E$60,4,0)</f>
        <v>#N/A</v>
      </c>
      <c r="F2" s="20" t="e">
        <f>E2*D2</f>
        <v>#N/A</v>
      </c>
    </row>
    <row r="3" spans="1:11" ht="16.5" thickBot="1" x14ac:dyDescent="0.3">
      <c r="A3" s="22">
        <v>2</v>
      </c>
      <c r="B3" s="16"/>
      <c r="C3" s="17"/>
      <c r="D3" s="18"/>
      <c r="E3" s="19" t="e">
        <f>VLOOKUP(C3:C13,RUMUS!$B$2:$E$60,4,0)</f>
        <v>#N/A</v>
      </c>
      <c r="F3" s="20" t="e">
        <f t="shared" ref="F3:F12" si="0">E3*D3</f>
        <v>#N/A</v>
      </c>
    </row>
    <row r="4" spans="1:11" ht="16.5" thickBot="1" x14ac:dyDescent="0.3">
      <c r="A4" s="22">
        <v>3</v>
      </c>
      <c r="B4" s="16"/>
      <c r="C4" s="17"/>
      <c r="D4" s="18"/>
      <c r="E4" s="19" t="e">
        <f>VLOOKUP(C4:C14,RUMUS!$B$2:$E$60,4,0)</f>
        <v>#N/A</v>
      </c>
      <c r="F4" s="20" t="e">
        <f t="shared" si="0"/>
        <v>#N/A</v>
      </c>
    </row>
    <row r="5" spans="1:11" ht="16.5" thickBot="1" x14ac:dyDescent="0.3">
      <c r="A5" s="22">
        <v>4</v>
      </c>
      <c r="B5" s="16"/>
      <c r="C5" s="17"/>
      <c r="D5" s="18"/>
      <c r="E5" s="19" t="e">
        <f>VLOOKUP(C5:C15,RUMUS!$B$2:$E$60,4,0)</f>
        <v>#N/A</v>
      </c>
      <c r="F5" s="20" t="e">
        <f t="shared" si="0"/>
        <v>#N/A</v>
      </c>
    </row>
    <row r="6" spans="1:11" ht="16.5" thickBot="1" x14ac:dyDescent="0.3">
      <c r="A6" s="22">
        <v>5</v>
      </c>
      <c r="B6" s="16"/>
      <c r="C6" s="17"/>
      <c r="D6" s="18"/>
      <c r="E6" s="19" t="e">
        <f>VLOOKUP(C6:C16,RUMUS!$B$2:$E$60,4,0)</f>
        <v>#N/A</v>
      </c>
      <c r="F6" s="20" t="e">
        <f t="shared" si="0"/>
        <v>#N/A</v>
      </c>
    </row>
    <row r="7" spans="1:11" ht="16.5" thickBot="1" x14ac:dyDescent="0.3">
      <c r="A7" s="22">
        <v>6</v>
      </c>
      <c r="B7" s="16"/>
      <c r="C7" s="17"/>
      <c r="D7" s="18"/>
      <c r="E7" s="19" t="e">
        <f>VLOOKUP(C7:C17,RUMUS!$B$2:$E$60,4,0)</f>
        <v>#N/A</v>
      </c>
      <c r="F7" s="20" t="e">
        <f t="shared" si="0"/>
        <v>#N/A</v>
      </c>
    </row>
    <row r="8" spans="1:11" ht="16.5" thickBot="1" x14ac:dyDescent="0.3">
      <c r="A8" s="22">
        <v>7</v>
      </c>
      <c r="B8" s="16"/>
      <c r="C8" s="17"/>
      <c r="D8" s="18"/>
      <c r="E8" s="19" t="e">
        <f>VLOOKUP(C8:C18,RUMUS!$B$2:$E$60,4,0)</f>
        <v>#N/A</v>
      </c>
      <c r="F8" s="20" t="e">
        <f t="shared" si="0"/>
        <v>#N/A</v>
      </c>
    </row>
    <row r="9" spans="1:11" ht="16.5" thickBot="1" x14ac:dyDescent="0.3">
      <c r="A9" s="22">
        <v>8</v>
      </c>
      <c r="B9" s="16"/>
      <c r="C9" s="17"/>
      <c r="D9" s="18"/>
      <c r="E9" s="19" t="e">
        <f>VLOOKUP(C9:C19,RUMUS!$B$2:$E$60,4,0)</f>
        <v>#N/A</v>
      </c>
      <c r="F9" s="20" t="e">
        <f t="shared" si="0"/>
        <v>#N/A</v>
      </c>
      <c r="K9" s="9"/>
    </row>
    <row r="10" spans="1:11" ht="16.5" thickBot="1" x14ac:dyDescent="0.3">
      <c r="A10" s="22">
        <v>9</v>
      </c>
      <c r="B10" s="16"/>
      <c r="C10" s="17"/>
      <c r="D10" s="18"/>
      <c r="E10" s="19" t="e">
        <f>VLOOKUP(C10:C20,RUMUS!$B$2:$E$60,4,0)</f>
        <v>#N/A</v>
      </c>
      <c r="F10" s="20" t="e">
        <f t="shared" si="0"/>
        <v>#N/A</v>
      </c>
      <c r="K10" s="9"/>
    </row>
    <row r="11" spans="1:11" ht="16.5" thickBot="1" x14ac:dyDescent="0.3">
      <c r="A11" s="22">
        <v>10</v>
      </c>
      <c r="B11" s="16"/>
      <c r="C11" s="17"/>
      <c r="D11" s="18"/>
      <c r="E11" s="19" t="e">
        <f>VLOOKUP(C11:C21,RUMUS!$B$2:$E$60,4,0)</f>
        <v>#N/A</v>
      </c>
      <c r="F11" s="20" t="e">
        <f t="shared" si="0"/>
        <v>#N/A</v>
      </c>
      <c r="K11" s="9"/>
    </row>
    <row r="12" spans="1:11" ht="16.5" thickBot="1" x14ac:dyDescent="0.3">
      <c r="A12" s="22">
        <v>11</v>
      </c>
      <c r="B12" s="16"/>
      <c r="C12" s="17"/>
      <c r="D12" s="18"/>
      <c r="E12" s="19" t="e">
        <f>VLOOKUP(C12:C22,RUMUS!$B$2:$E$60,4,0)</f>
        <v>#N/A</v>
      </c>
      <c r="F12" s="20" t="e">
        <f t="shared" si="0"/>
        <v>#N/A</v>
      </c>
      <c r="K12" s="9"/>
    </row>
    <row r="13" spans="1:11" ht="17.25" customHeight="1" thickBot="1" x14ac:dyDescent="0.3">
      <c r="A13" s="29" t="s">
        <v>77</v>
      </c>
      <c r="B13" s="30"/>
      <c r="C13" s="30"/>
      <c r="D13" s="30"/>
      <c r="E13" s="31"/>
      <c r="F13" s="21" t="e">
        <f>SUM(F2:F12)</f>
        <v>#N/A</v>
      </c>
      <c r="K13" s="9"/>
    </row>
    <row r="14" spans="1:11" x14ac:dyDescent="0.25">
      <c r="K14" s="9"/>
    </row>
    <row r="15" spans="1:11" x14ac:dyDescent="0.25">
      <c r="K15" s="9"/>
    </row>
    <row r="16" spans="1:11" x14ac:dyDescent="0.25">
      <c r="K16" s="9"/>
    </row>
    <row r="17" spans="11:11" x14ac:dyDescent="0.25">
      <c r="K17" s="9"/>
    </row>
    <row r="18" spans="11:11" x14ac:dyDescent="0.25">
      <c r="K18" s="9"/>
    </row>
    <row r="19" spans="11:11" x14ac:dyDescent="0.25">
      <c r="K19" s="9"/>
    </row>
    <row r="20" spans="11:11" x14ac:dyDescent="0.25">
      <c r="K20" s="9"/>
    </row>
    <row r="21" spans="11:11" x14ac:dyDescent="0.25">
      <c r="K21" s="9"/>
    </row>
  </sheetData>
  <mergeCells count="1">
    <mergeCell ref="A13:E1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Hati Hati Pilih Produknya" xr:uid="{82B755E4-5073-4E12-A27A-5B5D1AC6AA53}">
          <x14:formula1>
            <xm:f>RUMUS!$B:$B</xm:f>
          </x14:formula1>
          <xm:sqref>K9:K21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BKL</vt:lpstr>
      <vt:lpstr>RUMUS</vt:lpstr>
      <vt:lpstr>TANGGAL KL</vt:lpstr>
      <vt:lpstr>Sheet1</vt:lpstr>
      <vt:lpstr>NPD</vt:lpstr>
      <vt:lpstr>FORMAT BPB ETD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Rendy Junaedi</dc:creator>
  <cp:lastModifiedBy>PC-USB01-SEC</cp:lastModifiedBy>
  <cp:lastPrinted>2023-07-21T09:47:45Z</cp:lastPrinted>
  <dcterms:created xsi:type="dcterms:W3CDTF">2019-10-28T02:10:26Z</dcterms:created>
  <dcterms:modified xsi:type="dcterms:W3CDTF">2024-05-30T01:57:03Z</dcterms:modified>
</cp:coreProperties>
</file>